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gcamey\Desktop\RENDICION DE CUENTAS AÑO 2025\"/>
    </mc:Choice>
  </mc:AlternateContent>
  <xr:revisionPtr revIDLastSave="0" documentId="13_ncr:1_{F6BB2BFA-900F-40E3-A17C-E2861F41A6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C4" i="2"/>
  <c r="C10" i="2" l="1"/>
  <c r="F23" i="1"/>
  <c r="C6" i="2" l="1"/>
  <c r="C9" i="2" s="1"/>
  <c r="I23" i="1"/>
  <c r="H23" i="1"/>
</calcChain>
</file>

<file path=xl/sharedStrings.xml><?xml version="1.0" encoding="utf-8"?>
<sst xmlns="http://schemas.openxmlformats.org/spreadsheetml/2006/main" count="59" uniqueCount="56">
  <si>
    <t>TABLERO DE RENDICIÓN DE CUENTAS</t>
  </si>
  <si>
    <t xml:space="preserve">DIRECCIÓN GENERAL DE TRANSPORTES 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</si>
  <si>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</si>
  <si>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</si>
  <si>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</si>
  <si>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</si>
  <si>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</si>
  <si>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Director General</t>
  </si>
  <si>
    <t>Presupuesto vigente 2023</t>
  </si>
  <si>
    <t>Grupo (x): 0</t>
  </si>
  <si>
    <t xml:space="preserve">Región (I): METROPOLITANA </t>
  </si>
  <si>
    <t>Presupuesto para pago de salarios y honorarios</t>
  </si>
  <si>
    <t>Grupo (x): 100</t>
  </si>
  <si>
    <t>Región (III): NORORIENTE</t>
  </si>
  <si>
    <t>Presupuesto ejecutado</t>
  </si>
  <si>
    <t>Grupo (x): 200</t>
  </si>
  <si>
    <t>Región (V): CENTRAL</t>
  </si>
  <si>
    <t>Presupuesto ejecutado en pago de salarios y honorarios</t>
  </si>
  <si>
    <t>Grupo (x): 300</t>
  </si>
  <si>
    <t>Región (VI): SUROCCIDENTE</t>
  </si>
  <si>
    <t>Grupo (x): 900</t>
  </si>
  <si>
    <t>Multiregional: ____________________</t>
  </si>
  <si>
    <t>Porcentaje de ejecución</t>
  </si>
  <si>
    <t>Porcentaje de ejecución en el pago de salarios y honorarios</t>
  </si>
  <si>
    <t>EJECUCIÓN 
POR FINALIDADES</t>
  </si>
  <si>
    <t>Finalidad A</t>
  </si>
  <si>
    <t>Personal permanente 011</t>
  </si>
  <si>
    <t>Finalidad B</t>
  </si>
  <si>
    <t>Q.000,000,000.00</t>
  </si>
  <si>
    <t>Personal temporal 021
Personal temporal 022
Jornales 031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</si>
  <si>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</si>
  <si>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</si>
  <si>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</si>
  <si>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</si>
  <si>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</si>
  <si>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</si>
  <si>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</si>
  <si>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1</t>
  </si>
  <si>
    <t>REGULACION DE TRANSPORTE EXTRAURBANO POR CARRETERA</t>
  </si>
  <si>
    <t>PROGRAMA 2</t>
  </si>
  <si>
    <t>PROGRAMA 3</t>
  </si>
  <si>
    <t>PROGRAMA 4</t>
  </si>
  <si>
    <t>PROGRAMA 5</t>
  </si>
  <si>
    <t>Porcentaje</t>
  </si>
  <si>
    <t>Grupo (x): 400</t>
  </si>
  <si>
    <t xml:space="preserve"> </t>
  </si>
  <si>
    <t>Ana Elizabeth Velásquez Rodriguez</t>
  </si>
  <si>
    <t xml:space="preserve">003                                                   002                                                000  </t>
  </si>
  <si>
    <r>
      <t>1. Eficiente ejecución presupuestaria al presente ejercicio fiscal, de acuerdo con las cuotas de caja asignadas por el Ministerio de Finanzas Publicas-MINFIN-. Lo cual se representa en un porcentaje de ejecución de</t>
    </r>
    <r>
      <rPr>
        <sz val="10"/>
        <color rgb="FFFF0000"/>
        <rFont val="Arial"/>
        <family val="2"/>
      </rPr>
      <t xml:space="preserve"> 99.4 %</t>
    </r>
  </si>
  <si>
    <t>PRINCIPALES AVANCES O LOGROS
MES DE FEBRERO DEL AÑO 2025</t>
  </si>
  <si>
    <t>2.  Durante el mes de febrero del presente año se realizaron  86 operativos de control por carretera, verificando el cumplimiento a la normativa vigente relacionada a la regulación del transporte extraurbano de pasajeros por carretera, brindando un apoyo directo de seguridad vial a los usuarios, adicional se verificaron 1441 unidades del transporte extraurbano de pasajeros por carretera.</t>
  </si>
  <si>
    <t>3. Se fortalecieron las medidas sancionatorias aplicadas durante el mes de febrero, a través de los cuales el Departamento de Control de Transporte veló por el estricto cumplimiento de la normativa vigente relacionada a la regulación del transporte extraurbano de pasajeros por carretera, este fortalecimiento se ve reflejado en los indicadores de gestión, contabilizándose un total de 27 remisiones impuestas.</t>
  </si>
  <si>
    <t>4.	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17 trámites los cuales se encuentran a disponibilidad de los usuarios de los servicios prestados por la DGT.</t>
  </si>
  <si>
    <t>5.Atención eficaz en la gestión de los expedientes en trámite: licencias nuevas 10, permisos temporales 100, licencias modificadas 10, permisos expresos 100, correspondientes a solicitudes resueltas en el mes de febrero del  periodo actual.</t>
  </si>
  <si>
    <t>Presupuesto vigente 2025</t>
  </si>
  <si>
    <t>MES DE FEBRERO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</si>
</sst>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0.0%"/>
    <numFmt numFmtId="166" formatCode="0.0"/>
  </numFmts>
  <fonts count="14" x14ac:knownFonts="1">
    <font>
      <sz val="11"/>
      <color rgb="FF000000"/>
      <name val="Calibri"/>
    </font>
    <font>
      <b/>
      <sz val="20"/>
      <name val="Arial"/>
      <family val="2"/>
    </font>
    <font>
      <sz val="11"/>
      <name val="Calibri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1" xfId="0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left" vertical="center" wrapText="1"/>
    </xf>
    <xf numFmtId="8" fontId="6" fillId="2" borderId="1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 wrapText="1"/>
    </xf>
    <xf numFmtId="10" fontId="6" fillId="2" borderId="24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vertical="center" wrapText="1"/>
    </xf>
    <xf numFmtId="0" fontId="6" fillId="2" borderId="24" xfId="0" applyFont="1" applyFill="1" applyBorder="1"/>
    <xf numFmtId="0" fontId="6" fillId="2" borderId="23" xfId="0" applyFont="1" applyFill="1" applyBorder="1"/>
    <xf numFmtId="0" fontId="6" fillId="2" borderId="11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vertical="center" wrapText="1"/>
    </xf>
    <xf numFmtId="7" fontId="6" fillId="2" borderId="43" xfId="0" applyNumberFormat="1" applyFont="1" applyFill="1" applyBorder="1" applyAlignment="1">
      <alignment horizontal="center" vertical="center"/>
    </xf>
    <xf numFmtId="10" fontId="6" fillId="2" borderId="12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vertical="center" wrapText="1"/>
    </xf>
    <xf numFmtId="166" fontId="6" fillId="2" borderId="12" xfId="0" applyNumberFormat="1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vertical="center" wrapText="1"/>
    </xf>
    <xf numFmtId="7" fontId="6" fillId="2" borderId="51" xfId="0" applyNumberFormat="1" applyFont="1" applyFill="1" applyBorder="1" applyAlignment="1">
      <alignment horizontal="center" vertical="center"/>
    </xf>
    <xf numFmtId="166" fontId="6" fillId="2" borderId="2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6" fillId="6" borderId="11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vertical="center" wrapText="1"/>
    </xf>
    <xf numFmtId="0" fontId="6" fillId="6" borderId="20" xfId="0" applyFont="1" applyFill="1" applyBorder="1" applyAlignment="1">
      <alignment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6" fillId="2" borderId="22" xfId="0" applyFont="1" applyFill="1" applyBorder="1"/>
    <xf numFmtId="0" fontId="6" fillId="2" borderId="27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left" vertical="center" wrapText="1"/>
    </xf>
    <xf numFmtId="164" fontId="6" fillId="2" borderId="55" xfId="0" applyNumberFormat="1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left" vertical="center" wrapText="1"/>
    </xf>
    <xf numFmtId="164" fontId="6" fillId="2" borderId="57" xfId="0" applyNumberFormat="1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left" vertical="center" wrapText="1"/>
    </xf>
    <xf numFmtId="164" fontId="6" fillId="2" borderId="59" xfId="0" applyNumberFormat="1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left" vertical="center" wrapText="1"/>
    </xf>
    <xf numFmtId="164" fontId="6" fillId="2" borderId="6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6" fillId="6" borderId="1" xfId="0" applyFont="1" applyFill="1" applyBorder="1" applyAlignment="1">
      <alignment horizontal="left" vertical="center" wrapText="1"/>
    </xf>
    <xf numFmtId="6" fontId="6" fillId="6" borderId="1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10" fontId="0" fillId="0" borderId="0" xfId="0" applyNumberFormat="1"/>
    <xf numFmtId="2" fontId="0" fillId="0" borderId="0" xfId="0" applyNumberFormat="1"/>
    <xf numFmtId="0" fontId="9" fillId="3" borderId="5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2" fillId="0" borderId="6" xfId="0" applyFont="1" applyBorder="1"/>
    <xf numFmtId="0" fontId="6" fillId="5" borderId="40" xfId="0" applyFont="1" applyFill="1" applyBorder="1" applyAlignment="1">
      <alignment horizontal="left" vertical="center" wrapText="1"/>
    </xf>
    <xf numFmtId="0" fontId="2" fillId="0" borderId="44" xfId="0" applyFont="1" applyBorder="1"/>
    <xf numFmtId="0" fontId="2" fillId="0" borderId="45" xfId="0" applyFont="1" applyBorder="1"/>
    <xf numFmtId="0" fontId="6" fillId="5" borderId="48" xfId="0" applyFont="1" applyFill="1" applyBorder="1" applyAlignment="1">
      <alignment horizontal="left" vertical="center" wrapText="1"/>
    </xf>
    <xf numFmtId="0" fontId="2" fillId="0" borderId="52" xfId="0" applyFont="1" applyBorder="1"/>
    <xf numFmtId="0" fontId="2" fillId="0" borderId="53" xfId="0" applyFont="1" applyBorder="1"/>
    <xf numFmtId="0" fontId="11" fillId="5" borderId="40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/>
    </xf>
    <xf numFmtId="0" fontId="2" fillId="0" borderId="33" xfId="0" applyFont="1" applyBorder="1"/>
    <xf numFmtId="0" fontId="10" fillId="2" borderId="34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 wrapText="1"/>
    </xf>
    <xf numFmtId="0" fontId="2" fillId="0" borderId="41" xfId="0" applyFont="1" applyBorder="1"/>
    <xf numFmtId="7" fontId="6" fillId="2" borderId="42" xfId="0" applyNumberFormat="1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7" fontId="6" fillId="2" borderId="50" xfId="0" applyNumberFormat="1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" fillId="0" borderId="29" xfId="0" applyFont="1" applyBorder="1"/>
    <xf numFmtId="0" fontId="6" fillId="2" borderId="9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2" fillId="0" borderId="13" xfId="0" applyFont="1" applyBorder="1"/>
    <xf numFmtId="165" fontId="6" fillId="2" borderId="10" xfId="0" applyNumberFormat="1" applyFont="1" applyFill="1" applyBorder="1" applyAlignment="1">
      <alignment horizontal="center" vertical="center"/>
    </xf>
    <xf numFmtId="165" fontId="6" fillId="2" borderId="17" xfId="0" applyNumberFormat="1" applyFont="1" applyFill="1" applyBorder="1" applyAlignment="1">
      <alignment horizontal="center" vertical="center"/>
    </xf>
    <xf numFmtId="0" fontId="2" fillId="0" borderId="14" xfId="0" applyFont="1" applyBorder="1"/>
    <xf numFmtId="0" fontId="6" fillId="2" borderId="16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0" fontId="2" fillId="0" borderId="17" xfId="0" applyFont="1" applyBorder="1"/>
    <xf numFmtId="8" fontId="6" fillId="2" borderId="18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6" fillId="6" borderId="15" xfId="0" applyFont="1" applyFill="1" applyBorder="1" applyAlignment="1">
      <alignment horizontal="left" vertical="center" wrapText="1"/>
    </xf>
    <xf numFmtId="0" fontId="2" fillId="7" borderId="19" xfId="0" applyFont="1" applyFill="1" applyBorder="1"/>
    <xf numFmtId="0" fontId="2" fillId="7" borderId="22" xfId="0" applyFont="1" applyFill="1" applyBorder="1"/>
    <xf numFmtId="8" fontId="6" fillId="6" borderId="15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7" fontId="3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6" fillId="2" borderId="18" xfId="0" applyNumberFormat="1" applyFont="1" applyFill="1" applyBorder="1" applyAlignment="1">
      <alignment horizontal="center" vertical="center"/>
    </xf>
    <xf numFmtId="0" fontId="2" fillId="0" borderId="30" xfId="0" applyFont="1" applyBorder="1"/>
    <xf numFmtId="0" fontId="0" fillId="2" borderId="25" xfId="0" applyFill="1" applyBorder="1" applyAlignment="1">
      <alignment horizontal="center"/>
    </xf>
    <xf numFmtId="0" fontId="2" fillId="0" borderId="26" xfId="0" applyFont="1" applyBorder="1"/>
    <xf numFmtId="0" fontId="0" fillId="2" borderId="27" xfId="0" applyFill="1" applyBorder="1" applyAlignment="1">
      <alignment horizontal="center"/>
    </xf>
    <xf numFmtId="0" fontId="2" fillId="0" borderId="28" xfId="0" applyFont="1" applyBorder="1"/>
    <xf numFmtId="0" fontId="2" fillId="0" borderId="27" xfId="0" applyFont="1" applyBorder="1"/>
    <xf numFmtId="0" fontId="2" fillId="0" borderId="31" xfId="0" applyFont="1" applyBorder="1"/>
    <xf numFmtId="0" fontId="2" fillId="0" borderId="32" xfId="0" applyFont="1" applyBorder="1"/>
    <xf numFmtId="8" fontId="6" fillId="2" borderId="10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10" fontId="6" fillId="2" borderId="10" xfId="0" applyNumberFormat="1" applyFont="1" applyFill="1" applyBorder="1" applyAlignment="1">
      <alignment horizontal="center" vertical="center"/>
    </xf>
    <xf numFmtId="10" fontId="6" fillId="2" borderId="17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0F-4D06-80E1-CC7B35433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0F-4D06-80E1-CC7B35433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0F-4D06-80E1-CC7B354333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0F-4D06-80E1-CC7B354333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0F-4D06-80E1-CC7B35433398}"/>
              </c:ext>
            </c:extLst>
          </c:dPt>
          <c:cat>
            <c:strRef>
              <c:f>(Tablero!$E$8:$E$9,Tablero!$E$10:$E$12)</c:f>
              <c:strCache>
                <c:ptCount val="3"/>
                <c:pt idx="0">
                  <c:v>Presupuesto vigente 2025</c:v>
                </c:pt>
                <c:pt idx="2">
                  <c:v>Presupuesto ejecutado</c:v>
                </c:pt>
              </c:strCache>
            </c:strRef>
          </c:cat>
          <c:val>
            <c:numRef>
              <c:f>(Tablero!$F$8:$F$9,Tablero!$F$10:$F$12)</c:f>
              <c:numCache>
                <c:formatCode>General</c:formatCode>
                <c:ptCount val="5"/>
                <c:pt idx="0" formatCode="&quot;Q&quot;#,##0.00">
                  <c:v>20560000</c:v>
                </c:pt>
                <c:pt idx="2" formatCode="&quot;Q&quot;#,##0.00">
                  <c:v>1310521.3500000001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0-4A42-B67B-84C57F27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D99-4F44-AC9B-999EB86206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D99-4F44-AC9B-999EB86206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D99-4F44-AC9B-999EB86206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D99-4F44-AC9B-999EB86206E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D99-4F44-AC9B-999EB8620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(Hoja1!$B$4:$B$5,Hoja1!$B$6:$B$8)</c:f>
              <c:strCache>
                <c:ptCount val="3"/>
                <c:pt idx="0">
                  <c:v>Presupuesto vigente 2023</c:v>
                </c:pt>
                <c:pt idx="2">
                  <c:v>Presupuesto ejecutado</c:v>
                </c:pt>
              </c:strCache>
            </c:strRef>
          </c:cat>
          <c:val>
            <c:numRef>
              <c:f>(Hoja1!$C$4:$C$5,Hoja1!$C$6:$C$8)</c:f>
              <c:numCache>
                <c:formatCode>General</c:formatCode>
                <c:ptCount val="5"/>
                <c:pt idx="0" formatCode="&quot;Q&quot;#,##0.00">
                  <c:v>20560000</c:v>
                </c:pt>
                <c:pt idx="2" formatCode="&quot;Q&quot;#,##0.00">
                  <c:v>1310521.3500000001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FCE-B637-507795333D6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14</xdr:row>
      <xdr:rowOff>142875</xdr:rowOff>
    </xdr:from>
    <xdr:ext cx="1952625" cy="22574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114300</xdr:colOff>
      <xdr:row>16</xdr:row>
      <xdr:rowOff>9524</xdr:rowOff>
    </xdr:from>
    <xdr:to>
      <xdr:col>5</xdr:col>
      <xdr:colOff>1328736</xdr:colOff>
      <xdr:row>19</xdr:row>
      <xdr:rowOff>204786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4BFF27-416E-586E-F3A2-E90B3094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10</xdr:row>
      <xdr:rowOff>90487</xdr:rowOff>
    </xdr:from>
    <xdr:to>
      <xdr:col>13</xdr:col>
      <xdr:colOff>571500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B95BF6-CF38-E26C-6813-3ABB446E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1"/>
  <sheetViews>
    <sheetView tabSelected="1" zoomScale="70" zoomScaleNormal="70" workbookViewId="0">
      <selection activeCell="F10" sqref="F10:F12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21.5703125" customWidth="1"/>
    <col min="16" max="16" width="11.42578125" customWidth="1"/>
    <col min="17" max="18" width="11.42578125" style="44" customWidth="1"/>
    <col min="19" max="19" width="13.140625" style="44" customWidth="1"/>
    <col min="20" max="42" width="14.42578125" style="44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3"/>
      <c r="R1" s="43"/>
      <c r="S1" s="43"/>
    </row>
    <row r="2" spans="1:19" ht="26.25" x14ac:dyDescent="0.4">
      <c r="A2" s="1"/>
      <c r="B2" s="92" t="s">
        <v>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4"/>
      <c r="P2" s="1"/>
      <c r="Q2" s="43"/>
      <c r="R2" s="43"/>
      <c r="S2" s="43"/>
    </row>
    <row r="3" spans="1:19" ht="18" x14ac:dyDescent="0.25">
      <c r="A3" s="1"/>
      <c r="B3" s="95" t="s">
        <v>55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4"/>
      <c r="P3" s="1"/>
      <c r="Q3" s="43"/>
      <c r="R3" s="43"/>
      <c r="S3" s="43"/>
    </row>
    <row r="4" spans="1:19" ht="23.25" x14ac:dyDescent="0.35">
      <c r="A4" s="1"/>
      <c r="B4" s="96" t="s">
        <v>1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4"/>
      <c r="P4" s="1"/>
      <c r="Q4" s="43"/>
      <c r="R4" s="43"/>
      <c r="S4" s="43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/>
      <c r="P5" s="1"/>
      <c r="Q5" s="43"/>
      <c r="R5" s="43"/>
      <c r="S5" s="43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5"/>
      <c r="P6" s="1"/>
      <c r="Q6" s="43"/>
      <c r="R6" s="43"/>
      <c r="S6" s="43"/>
    </row>
    <row r="7" spans="1:19" ht="37.5" customHeight="1" thickBot="1" x14ac:dyDescent="0.3">
      <c r="A7" s="1"/>
      <c r="B7" s="82" t="s">
        <v>2</v>
      </c>
      <c r="C7" s="52"/>
      <c r="D7" s="3"/>
      <c r="E7" s="82" t="s">
        <v>3</v>
      </c>
      <c r="F7" s="52"/>
      <c r="G7" s="3"/>
      <c r="H7" s="86" t="s">
        <v>4</v>
      </c>
      <c r="I7" s="87"/>
      <c r="J7" s="1"/>
      <c r="K7" s="86" t="s">
        <v>5</v>
      </c>
      <c r="L7" s="87"/>
      <c r="M7" s="1"/>
      <c r="N7" s="50" t="s">
        <v>6</v>
      </c>
      <c r="O7" s="52"/>
      <c r="P7" s="1"/>
      <c r="Q7" s="43"/>
      <c r="R7" s="43"/>
      <c r="S7" s="43"/>
    </row>
    <row r="8" spans="1:19" ht="29.25" customHeight="1" x14ac:dyDescent="0.25">
      <c r="A8" s="1"/>
      <c r="B8" s="73" t="s">
        <v>7</v>
      </c>
      <c r="C8" s="80" t="s">
        <v>46</v>
      </c>
      <c r="D8" s="3"/>
      <c r="E8" s="72" t="s">
        <v>54</v>
      </c>
      <c r="F8" s="83">
        <v>20560000</v>
      </c>
      <c r="G8" s="3"/>
      <c r="H8" s="35" t="s">
        <v>9</v>
      </c>
      <c r="I8" s="36">
        <v>1051681.1000000001</v>
      </c>
      <c r="J8" s="1"/>
      <c r="K8" s="6" t="s">
        <v>10</v>
      </c>
      <c r="L8" s="7">
        <v>1264771.3500000001</v>
      </c>
      <c r="M8" s="1"/>
      <c r="N8" s="72" t="s">
        <v>11</v>
      </c>
      <c r="O8" s="97">
        <v>9092784</v>
      </c>
      <c r="P8" s="1"/>
      <c r="Q8" s="45"/>
      <c r="R8" s="46"/>
      <c r="S8" s="43"/>
    </row>
    <row r="9" spans="1:19" ht="29.25" customHeight="1" x14ac:dyDescent="0.25">
      <c r="A9" s="1"/>
      <c r="B9" s="75"/>
      <c r="C9" s="78"/>
      <c r="D9" s="3"/>
      <c r="E9" s="75"/>
      <c r="F9" s="78"/>
      <c r="G9" s="3"/>
      <c r="H9" s="37" t="s">
        <v>12</v>
      </c>
      <c r="I9" s="38">
        <v>187016.25</v>
      </c>
      <c r="J9" s="1"/>
      <c r="K9" s="6" t="s">
        <v>13</v>
      </c>
      <c r="L9" s="7">
        <v>9500</v>
      </c>
      <c r="M9" s="1"/>
      <c r="N9" s="75"/>
      <c r="O9" s="78"/>
      <c r="P9" s="1"/>
      <c r="Q9" s="43"/>
      <c r="R9" s="43"/>
      <c r="S9" s="43"/>
    </row>
    <row r="10" spans="1:19" ht="29.25" customHeight="1" x14ac:dyDescent="0.25">
      <c r="A10" s="1"/>
      <c r="B10" s="73"/>
      <c r="C10" s="80"/>
      <c r="D10" s="3"/>
      <c r="E10" s="72" t="s">
        <v>14</v>
      </c>
      <c r="F10" s="83">
        <v>1310521.3500000001</v>
      </c>
      <c r="G10" s="3"/>
      <c r="H10" s="37" t="s">
        <v>15</v>
      </c>
      <c r="I10" s="38">
        <v>71824</v>
      </c>
      <c r="J10" s="1"/>
      <c r="K10" s="6" t="s">
        <v>16</v>
      </c>
      <c r="L10" s="7">
        <v>0</v>
      </c>
      <c r="M10" s="1"/>
      <c r="N10" s="72" t="s">
        <v>17</v>
      </c>
      <c r="O10" s="83">
        <v>1051681.1000000001</v>
      </c>
      <c r="P10" s="1"/>
      <c r="Q10" s="43"/>
      <c r="R10" s="88"/>
      <c r="S10" s="91"/>
    </row>
    <row r="11" spans="1:19" ht="29.25" customHeight="1" x14ac:dyDescent="0.25">
      <c r="A11" s="1"/>
      <c r="B11" s="70"/>
      <c r="C11" s="84"/>
      <c r="D11" s="3"/>
      <c r="E11" s="70"/>
      <c r="F11" s="84"/>
      <c r="G11" s="3"/>
      <c r="H11" s="39" t="s">
        <v>18</v>
      </c>
      <c r="I11" s="40">
        <v>0</v>
      </c>
      <c r="J11" s="1"/>
      <c r="K11" s="6" t="s">
        <v>19</v>
      </c>
      <c r="L11" s="7">
        <v>36250</v>
      </c>
      <c r="M11" s="1"/>
      <c r="N11" s="70"/>
      <c r="O11" s="84"/>
      <c r="P11" s="1"/>
      <c r="Q11" s="43"/>
      <c r="R11" s="89"/>
      <c r="S11" s="89"/>
    </row>
    <row r="12" spans="1:19" ht="29.25" customHeight="1" x14ac:dyDescent="0.25">
      <c r="A12" s="1"/>
      <c r="B12" s="75"/>
      <c r="C12" s="78"/>
      <c r="D12" s="3"/>
      <c r="E12" s="75"/>
      <c r="F12" s="78"/>
      <c r="G12" s="3"/>
      <c r="H12" s="41" t="s">
        <v>44</v>
      </c>
      <c r="I12" s="42">
        <v>0</v>
      </c>
      <c r="J12" s="1"/>
      <c r="K12" s="6" t="s">
        <v>21</v>
      </c>
      <c r="L12" s="7">
        <v>0</v>
      </c>
      <c r="M12" s="1"/>
      <c r="N12" s="75"/>
      <c r="O12" s="78"/>
      <c r="P12" s="1"/>
      <c r="Q12" s="43"/>
      <c r="R12" s="90"/>
      <c r="S12" s="90"/>
    </row>
    <row r="13" spans="1:19" ht="28.5" customHeight="1" x14ac:dyDescent="0.25">
      <c r="A13" s="1"/>
      <c r="B13" s="73"/>
      <c r="C13" s="80"/>
      <c r="D13" s="3"/>
      <c r="E13" s="72" t="s">
        <v>22</v>
      </c>
      <c r="F13" s="108">
        <v>6.3700000000000007E-2</v>
      </c>
      <c r="G13" s="3"/>
      <c r="H13" s="41" t="s">
        <v>20</v>
      </c>
      <c r="I13" s="42">
        <v>0</v>
      </c>
      <c r="J13" s="1"/>
      <c r="K13" s="99"/>
      <c r="L13" s="100"/>
      <c r="M13" s="1"/>
      <c r="N13" s="72" t="s">
        <v>23</v>
      </c>
      <c r="O13" s="76">
        <v>0.1416</v>
      </c>
      <c r="P13" s="1"/>
      <c r="Q13" s="43"/>
      <c r="R13" s="43"/>
      <c r="S13" s="43"/>
    </row>
    <row r="14" spans="1:19" ht="9" customHeight="1" thickBot="1" x14ac:dyDescent="0.3">
      <c r="A14" s="31"/>
      <c r="B14" s="74"/>
      <c r="C14" s="81"/>
      <c r="D14" s="32"/>
      <c r="E14" s="79"/>
      <c r="F14" s="109"/>
      <c r="G14" s="32"/>
      <c r="H14" s="33"/>
      <c r="I14" s="34"/>
      <c r="J14" s="31"/>
      <c r="K14" s="101"/>
      <c r="L14" s="102"/>
      <c r="M14" s="31"/>
      <c r="N14" s="79"/>
      <c r="O14" s="77"/>
      <c r="P14" s="31"/>
      <c r="Q14" s="47"/>
      <c r="R14" s="47"/>
      <c r="S14" s="47"/>
    </row>
    <row r="15" spans="1:19" ht="39" customHeight="1" x14ac:dyDescent="0.25">
      <c r="A15" s="1"/>
      <c r="B15" s="75"/>
      <c r="C15" s="78"/>
      <c r="D15" s="3"/>
      <c r="E15" s="75"/>
      <c r="F15" s="78"/>
      <c r="G15" s="3"/>
      <c r="H15" s="50" t="s">
        <v>24</v>
      </c>
      <c r="I15" s="52"/>
      <c r="J15" s="1"/>
      <c r="K15" s="103"/>
      <c r="L15" s="102"/>
      <c r="M15" s="1"/>
      <c r="N15" s="75"/>
      <c r="O15" s="78"/>
      <c r="P15" s="1" t="s">
        <v>45</v>
      </c>
      <c r="Q15" s="43"/>
      <c r="R15" s="43"/>
      <c r="S15" s="43"/>
    </row>
    <row r="16" spans="1:19" ht="16.5" customHeight="1" x14ac:dyDescent="0.25">
      <c r="A16" s="1"/>
      <c r="B16" s="73"/>
      <c r="C16" s="80"/>
      <c r="D16" s="3"/>
      <c r="E16" s="8"/>
      <c r="F16" s="9"/>
      <c r="G16" s="3"/>
      <c r="H16" s="72" t="s">
        <v>25</v>
      </c>
      <c r="I16" s="85">
        <f>+F10</f>
        <v>1310521.3500000001</v>
      </c>
      <c r="J16" s="1"/>
      <c r="K16" s="103"/>
      <c r="L16" s="102"/>
      <c r="M16" s="1"/>
      <c r="N16" s="10"/>
      <c r="O16" s="11"/>
      <c r="P16" s="1"/>
      <c r="Q16" s="43"/>
      <c r="R16" s="43"/>
      <c r="S16" s="43"/>
    </row>
    <row r="17" spans="1:19" ht="41.25" customHeight="1" x14ac:dyDescent="0.25">
      <c r="A17" s="1"/>
      <c r="B17" s="75"/>
      <c r="C17" s="78"/>
      <c r="D17" s="3"/>
      <c r="E17" s="12"/>
      <c r="F17" s="11"/>
      <c r="G17" s="3"/>
      <c r="H17" s="75"/>
      <c r="I17" s="78"/>
      <c r="J17" s="1"/>
      <c r="K17" s="103"/>
      <c r="L17" s="102"/>
      <c r="M17" s="1"/>
      <c r="N17" s="26" t="s">
        <v>26</v>
      </c>
      <c r="O17" s="27">
        <v>16</v>
      </c>
      <c r="P17" s="1"/>
      <c r="Q17" s="43"/>
      <c r="R17" s="43"/>
      <c r="S17" s="43"/>
    </row>
    <row r="18" spans="1:19" ht="54" customHeight="1" x14ac:dyDescent="0.25">
      <c r="A18" s="1"/>
      <c r="B18" s="13"/>
      <c r="C18" s="14"/>
      <c r="D18" s="3"/>
      <c r="E18" s="12"/>
      <c r="F18" s="11"/>
      <c r="G18" s="3"/>
      <c r="H18" s="6" t="s">
        <v>27</v>
      </c>
      <c r="I18" s="7" t="s">
        <v>28</v>
      </c>
      <c r="J18" s="1"/>
      <c r="K18" s="103"/>
      <c r="L18" s="102"/>
      <c r="M18" s="1"/>
      <c r="N18" s="26" t="s">
        <v>29</v>
      </c>
      <c r="O18" s="27" t="s">
        <v>47</v>
      </c>
      <c r="P18" s="1"/>
      <c r="Q18" s="43"/>
      <c r="R18" s="43"/>
      <c r="S18" s="43"/>
    </row>
    <row r="19" spans="1:19" ht="33" customHeight="1" x14ac:dyDescent="0.25">
      <c r="A19" s="1"/>
      <c r="B19" s="72"/>
      <c r="C19" s="80"/>
      <c r="D19" s="3"/>
      <c r="E19" s="110"/>
      <c r="F19" s="100"/>
      <c r="G19" s="3"/>
      <c r="H19" s="107" t="s">
        <v>30</v>
      </c>
      <c r="I19" s="106" t="s">
        <v>28</v>
      </c>
      <c r="J19" s="1"/>
      <c r="K19" s="103"/>
      <c r="L19" s="102"/>
      <c r="M19" s="1"/>
      <c r="N19" s="28" t="s">
        <v>31</v>
      </c>
      <c r="O19" s="27">
        <v>105</v>
      </c>
      <c r="P19" s="1"/>
      <c r="Q19" s="43"/>
      <c r="R19" s="43"/>
      <c r="S19" s="43"/>
    </row>
    <row r="20" spans="1:19" ht="33.75" customHeight="1" x14ac:dyDescent="0.25">
      <c r="A20" s="1"/>
      <c r="B20" s="71"/>
      <c r="C20" s="98"/>
      <c r="D20" s="3"/>
      <c r="E20" s="104"/>
      <c r="F20" s="105"/>
      <c r="G20" s="3"/>
      <c r="H20" s="71"/>
      <c r="I20" s="98"/>
      <c r="J20" s="1"/>
      <c r="K20" s="104"/>
      <c r="L20" s="105"/>
      <c r="M20" s="1"/>
      <c r="N20" s="29" t="s">
        <v>32</v>
      </c>
      <c r="O20" s="30">
        <v>0</v>
      </c>
      <c r="P20" s="1"/>
      <c r="Q20" s="43"/>
      <c r="R20" s="43"/>
      <c r="S20" s="43"/>
    </row>
    <row r="21" spans="1:19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43"/>
      <c r="R21" s="43"/>
      <c r="S21" s="43"/>
    </row>
    <row r="22" spans="1:19" ht="35.25" customHeight="1" x14ac:dyDescent="0.25">
      <c r="A22" s="1"/>
      <c r="B22" s="3"/>
      <c r="C22" s="3"/>
      <c r="D22" s="60" t="s">
        <v>33</v>
      </c>
      <c r="E22" s="61"/>
      <c r="F22" s="62" t="s">
        <v>34</v>
      </c>
      <c r="G22" s="61"/>
      <c r="H22" s="15" t="s">
        <v>14</v>
      </c>
      <c r="I22" s="16" t="s">
        <v>35</v>
      </c>
      <c r="J22" s="1"/>
      <c r="K22" s="50" t="s">
        <v>49</v>
      </c>
      <c r="L22" s="51"/>
      <c r="M22" s="51"/>
      <c r="N22" s="51"/>
      <c r="O22" s="52"/>
      <c r="P22" s="1"/>
      <c r="Q22" s="43"/>
      <c r="R22" s="43"/>
      <c r="S22" s="43"/>
    </row>
    <row r="23" spans="1:19" ht="51.75" customHeight="1" x14ac:dyDescent="0.25">
      <c r="A23" s="1"/>
      <c r="B23" s="69" t="s">
        <v>36</v>
      </c>
      <c r="C23" s="17" t="s">
        <v>37</v>
      </c>
      <c r="D23" s="63" t="s">
        <v>38</v>
      </c>
      <c r="E23" s="64"/>
      <c r="F23" s="65">
        <f>+F8</f>
        <v>20560000</v>
      </c>
      <c r="G23" s="64"/>
      <c r="H23" s="18">
        <f>+F10</f>
        <v>1310521.3500000001</v>
      </c>
      <c r="I23" s="19">
        <f>+F13</f>
        <v>6.3700000000000007E-2</v>
      </c>
      <c r="J23" s="1"/>
      <c r="K23" s="53" t="s">
        <v>48</v>
      </c>
      <c r="L23" s="54"/>
      <c r="M23" s="54"/>
      <c r="N23" s="54"/>
      <c r="O23" s="55"/>
      <c r="P23" s="1"/>
      <c r="Q23" s="43"/>
      <c r="R23" s="43"/>
      <c r="S23" s="43"/>
    </row>
    <row r="24" spans="1:19" ht="51.75" customHeight="1" x14ac:dyDescent="0.25">
      <c r="A24" s="1"/>
      <c r="B24" s="70"/>
      <c r="C24" s="20" t="s">
        <v>39</v>
      </c>
      <c r="D24" s="63"/>
      <c r="E24" s="64"/>
      <c r="F24" s="65"/>
      <c r="G24" s="64"/>
      <c r="H24" s="18"/>
      <c r="I24" s="21"/>
      <c r="J24" s="1"/>
      <c r="K24" s="53" t="s">
        <v>50</v>
      </c>
      <c r="L24" s="54"/>
      <c r="M24" s="54"/>
      <c r="N24" s="54"/>
      <c r="O24" s="55"/>
      <c r="P24" s="1"/>
      <c r="Q24" s="43"/>
      <c r="R24" s="43"/>
      <c r="S24" s="43"/>
    </row>
    <row r="25" spans="1:19" ht="76.5" customHeight="1" x14ac:dyDescent="0.25">
      <c r="A25" s="1"/>
      <c r="B25" s="70"/>
      <c r="C25" s="20" t="s">
        <v>40</v>
      </c>
      <c r="D25" s="63"/>
      <c r="E25" s="64"/>
      <c r="F25" s="65"/>
      <c r="G25" s="64"/>
      <c r="H25" s="18"/>
      <c r="I25" s="21"/>
      <c r="J25" s="1"/>
      <c r="K25" s="59" t="s">
        <v>51</v>
      </c>
      <c r="L25" s="54"/>
      <c r="M25" s="54"/>
      <c r="N25" s="54"/>
      <c r="O25" s="55"/>
      <c r="P25" s="1"/>
      <c r="Q25" s="43"/>
      <c r="R25" s="43"/>
      <c r="S25" s="43"/>
    </row>
    <row r="26" spans="1:19" ht="51.75" customHeight="1" x14ac:dyDescent="0.25">
      <c r="A26" s="1"/>
      <c r="B26" s="70"/>
      <c r="C26" s="20" t="s">
        <v>41</v>
      </c>
      <c r="D26" s="63"/>
      <c r="E26" s="64"/>
      <c r="F26" s="65"/>
      <c r="G26" s="64"/>
      <c r="H26" s="18"/>
      <c r="I26" s="21"/>
      <c r="J26" s="1"/>
      <c r="K26" s="53" t="s">
        <v>52</v>
      </c>
      <c r="L26" s="54"/>
      <c r="M26" s="54"/>
      <c r="N26" s="54"/>
      <c r="O26" s="55"/>
      <c r="P26" s="1"/>
      <c r="Q26" s="43"/>
      <c r="R26" s="43"/>
      <c r="S26" s="43"/>
    </row>
    <row r="27" spans="1:19" ht="51.75" customHeight="1" x14ac:dyDescent="0.25">
      <c r="A27" s="1"/>
      <c r="B27" s="71"/>
      <c r="C27" s="22" t="s">
        <v>42</v>
      </c>
      <c r="D27" s="66"/>
      <c r="E27" s="67"/>
      <c r="F27" s="68"/>
      <c r="G27" s="67"/>
      <c r="H27" s="23"/>
      <c r="I27" s="24"/>
      <c r="J27" s="1"/>
      <c r="K27" s="56" t="s">
        <v>53</v>
      </c>
      <c r="L27" s="57"/>
      <c r="M27" s="57"/>
      <c r="N27" s="57"/>
      <c r="O27" s="58"/>
      <c r="P27" s="1"/>
      <c r="Q27" s="43"/>
      <c r="R27" s="43"/>
      <c r="S27" s="43"/>
    </row>
    <row r="28" spans="1:1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5"/>
      <c r="L28" s="1"/>
      <c r="M28" s="1"/>
      <c r="N28" s="1"/>
      <c r="O28" s="1"/>
      <c r="P28" s="1"/>
      <c r="Q28" s="43"/>
      <c r="R28" s="43"/>
      <c r="S28" s="43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3"/>
      <c r="R29" s="43"/>
      <c r="S29" s="43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3"/>
      <c r="R30" s="43"/>
      <c r="S30" s="43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43"/>
      <c r="S31" s="43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43"/>
      <c r="S32" s="43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43"/>
      <c r="S33" s="43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3"/>
      <c r="R34" s="43"/>
      <c r="S34" s="43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3"/>
      <c r="R35" s="43"/>
      <c r="S35" s="43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3"/>
      <c r="R36" s="43"/>
      <c r="S36" s="43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3"/>
      <c r="R37" s="43"/>
      <c r="S37" s="43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3"/>
      <c r="R38" s="43"/>
      <c r="S38" s="43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3"/>
      <c r="R39" s="43"/>
      <c r="S39" s="43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3"/>
      <c r="R40" s="43"/>
      <c r="S40" s="43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3"/>
      <c r="R41" s="43"/>
      <c r="S41" s="43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3"/>
      <c r="R42" s="43"/>
      <c r="S42" s="43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3"/>
      <c r="R43" s="43"/>
      <c r="S43" s="43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3"/>
      <c r="R44" s="43"/>
      <c r="S44" s="43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3"/>
      <c r="R45" s="43"/>
      <c r="S45" s="43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3"/>
      <c r="R46" s="43"/>
      <c r="S46" s="43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3"/>
      <c r="R47" s="43"/>
      <c r="S47" s="43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3"/>
      <c r="R48" s="43"/>
      <c r="S48" s="43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3"/>
      <c r="R49" s="43"/>
      <c r="S49" s="43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3"/>
      <c r="R50" s="43"/>
      <c r="S50" s="43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3"/>
      <c r="R51" s="43"/>
      <c r="S51" s="43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3"/>
      <c r="R52" s="43"/>
      <c r="S52" s="43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3"/>
      <c r="R53" s="43"/>
      <c r="S53" s="43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3"/>
      <c r="R54" s="43"/>
      <c r="S54" s="43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3"/>
      <c r="R55" s="43"/>
      <c r="S55" s="43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3"/>
      <c r="R56" s="43"/>
      <c r="S56" s="43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3"/>
      <c r="R57" s="43"/>
      <c r="S57" s="43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3"/>
      <c r="R58" s="43"/>
      <c r="S58" s="43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3"/>
      <c r="R59" s="43"/>
      <c r="S59" s="43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3"/>
      <c r="R60" s="43"/>
      <c r="S60" s="43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3"/>
      <c r="R61" s="43"/>
      <c r="S61" s="43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3"/>
      <c r="R62" s="43"/>
      <c r="S62" s="43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3"/>
      <c r="R63" s="43"/>
      <c r="S63" s="43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3"/>
      <c r="R64" s="43"/>
      <c r="S64" s="43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3"/>
      <c r="R65" s="43"/>
      <c r="S65" s="43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3"/>
      <c r="R66" s="43"/>
      <c r="S66" s="43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3"/>
      <c r="R67" s="43"/>
      <c r="S67" s="43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3"/>
      <c r="R68" s="43"/>
      <c r="S68" s="43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3"/>
      <c r="R69" s="43"/>
      <c r="S69" s="43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3"/>
      <c r="R70" s="43"/>
      <c r="S70" s="43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3"/>
      <c r="R71" s="43"/>
      <c r="S71" s="43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3"/>
      <c r="R72" s="43"/>
      <c r="S72" s="43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3"/>
      <c r="R73" s="43"/>
      <c r="S73" s="43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3"/>
      <c r="R74" s="43"/>
      <c r="S74" s="43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3"/>
      <c r="R75" s="43"/>
      <c r="S75" s="43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3"/>
      <c r="R76" s="43"/>
      <c r="S76" s="43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3"/>
      <c r="R77" s="43"/>
      <c r="S77" s="43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3"/>
      <c r="R78" s="43"/>
      <c r="S78" s="43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3"/>
      <c r="R79" s="43"/>
      <c r="S79" s="43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3"/>
      <c r="R80" s="43"/>
      <c r="S80" s="43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3"/>
      <c r="R81" s="43"/>
      <c r="S81" s="43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3"/>
      <c r="R82" s="43"/>
      <c r="S82" s="43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3"/>
      <c r="R83" s="43"/>
      <c r="S83" s="43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3"/>
      <c r="R84" s="43"/>
      <c r="S84" s="43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3"/>
      <c r="R85" s="43"/>
      <c r="S85" s="43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3"/>
      <c r="R86" s="43"/>
      <c r="S86" s="43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3"/>
      <c r="R87" s="43"/>
      <c r="S87" s="43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3"/>
      <c r="R88" s="43"/>
      <c r="S88" s="43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3"/>
      <c r="R89" s="43"/>
      <c r="S89" s="43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3"/>
      <c r="R90" s="43"/>
      <c r="S90" s="43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3"/>
      <c r="R91" s="43"/>
      <c r="S91" s="43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3"/>
      <c r="R92" s="43"/>
      <c r="S92" s="43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3"/>
      <c r="R93" s="43"/>
      <c r="S93" s="43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3"/>
      <c r="R94" s="43"/>
      <c r="S94" s="43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3"/>
      <c r="R95" s="43"/>
      <c r="S95" s="43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3"/>
      <c r="R96" s="43"/>
      <c r="S96" s="43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3"/>
      <c r="R97" s="43"/>
      <c r="S97" s="43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3"/>
      <c r="R98" s="43"/>
      <c r="S98" s="43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3"/>
      <c r="R99" s="43"/>
      <c r="S99" s="43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3"/>
      <c r="R100" s="43"/>
      <c r="S100" s="43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3"/>
      <c r="R101" s="43"/>
      <c r="S101" s="43"/>
    </row>
  </sheetData>
  <mergeCells count="58">
    <mergeCell ref="C19:C20"/>
    <mergeCell ref="K13:L20"/>
    <mergeCell ref="I19:I20"/>
    <mergeCell ref="H19:H20"/>
    <mergeCell ref="F13:F15"/>
    <mergeCell ref="E13:E15"/>
    <mergeCell ref="H15:I15"/>
    <mergeCell ref="E19:F20"/>
    <mergeCell ref="R10:R12"/>
    <mergeCell ref="S10:S12"/>
    <mergeCell ref="C8:C9"/>
    <mergeCell ref="B8:B9"/>
    <mergeCell ref="B2:O2"/>
    <mergeCell ref="B3:O3"/>
    <mergeCell ref="B4:O4"/>
    <mergeCell ref="K7:L7"/>
    <mergeCell ref="N7:O7"/>
    <mergeCell ref="O8:O9"/>
    <mergeCell ref="N8:N9"/>
    <mergeCell ref="O10:O12"/>
    <mergeCell ref="N10:N12"/>
    <mergeCell ref="O13:O15"/>
    <mergeCell ref="N13:N15"/>
    <mergeCell ref="C13:C15"/>
    <mergeCell ref="C16:C17"/>
    <mergeCell ref="E7:F7"/>
    <mergeCell ref="B7:C7"/>
    <mergeCell ref="F10:F12"/>
    <mergeCell ref="E10:E12"/>
    <mergeCell ref="C10:C12"/>
    <mergeCell ref="H16:H17"/>
    <mergeCell ref="I16:I17"/>
    <mergeCell ref="H7:I7"/>
    <mergeCell ref="F8:F9"/>
    <mergeCell ref="E8:E9"/>
    <mergeCell ref="B23:B27"/>
    <mergeCell ref="B19:B20"/>
    <mergeCell ref="B13:B15"/>
    <mergeCell ref="B16:B17"/>
    <mergeCell ref="B10:B12"/>
    <mergeCell ref="F25:G25"/>
    <mergeCell ref="D25:E25"/>
    <mergeCell ref="D26:E26"/>
    <mergeCell ref="F26:G26"/>
    <mergeCell ref="D27:E27"/>
    <mergeCell ref="F27:G27"/>
    <mergeCell ref="D22:E22"/>
    <mergeCell ref="F22:G22"/>
    <mergeCell ref="D24:E24"/>
    <mergeCell ref="D23:E23"/>
    <mergeCell ref="F24:G24"/>
    <mergeCell ref="F23:G23"/>
    <mergeCell ref="K22:O22"/>
    <mergeCell ref="K24:O24"/>
    <mergeCell ref="K23:O23"/>
    <mergeCell ref="K27:O27"/>
    <mergeCell ref="K25:O25"/>
    <mergeCell ref="K26:O26"/>
  </mergeCells>
  <printOptions horizontalCentered="1" verticalCentered="1"/>
  <pageMargins left="0.23622047244094491" right="0.23622047244094491" top="0.74803149606299213" bottom="0.74803149606299213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00"/>
  <sheetViews>
    <sheetView workbookViewId="0">
      <selection activeCell="K32" sqref="K32"/>
    </sheetView>
  </sheetViews>
  <sheetFormatPr baseColWidth="10" defaultColWidth="14.42578125" defaultRowHeight="15" customHeight="1" x14ac:dyDescent="0.25"/>
  <cols>
    <col min="1" max="1" width="10.7109375" customWidth="1"/>
    <col min="2" max="2" width="22.42578125" customWidth="1"/>
    <col min="3" max="3" width="19.140625" customWidth="1"/>
    <col min="4" max="14" width="10.7109375" customWidth="1"/>
  </cols>
  <sheetData>
    <row r="4" spans="2:3" x14ac:dyDescent="0.25">
      <c r="B4" s="72" t="s">
        <v>8</v>
      </c>
      <c r="C4" s="83">
        <f>Tablero!F8</f>
        <v>20560000</v>
      </c>
    </row>
    <row r="5" spans="2:3" x14ac:dyDescent="0.25">
      <c r="B5" s="75"/>
      <c r="C5" s="78"/>
    </row>
    <row r="6" spans="2:3" x14ac:dyDescent="0.25">
      <c r="B6" s="72" t="s">
        <v>14</v>
      </c>
      <c r="C6" s="83">
        <f>Tablero!F10</f>
        <v>1310521.3500000001</v>
      </c>
    </row>
    <row r="7" spans="2:3" x14ac:dyDescent="0.25">
      <c r="B7" s="70"/>
      <c r="C7" s="84"/>
    </row>
    <row r="8" spans="2:3" x14ac:dyDescent="0.25">
      <c r="B8" s="75"/>
      <c r="C8" s="78"/>
    </row>
    <row r="9" spans="2:3" ht="15" customHeight="1" x14ac:dyDescent="0.25">
      <c r="B9" t="s">
        <v>43</v>
      </c>
      <c r="C9" s="48">
        <f>+C6/C4*100</f>
        <v>6.3741310797665376</v>
      </c>
    </row>
    <row r="10" spans="2:3" ht="15" customHeight="1" x14ac:dyDescent="0.25">
      <c r="C10" s="49">
        <f>+C7/C4*100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4">
    <mergeCell ref="B4:B5"/>
    <mergeCell ref="C4:C5"/>
    <mergeCell ref="B6:B8"/>
    <mergeCell ref="C6:C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BLANCA GUADALUPE CAMEL LIMA</cp:lastModifiedBy>
  <cp:lastPrinted>2023-10-11T20:26:49Z</cp:lastPrinted>
  <dcterms:created xsi:type="dcterms:W3CDTF">2023-02-11T22:01:01Z</dcterms:created>
  <dcterms:modified xsi:type="dcterms:W3CDTF">2026-01-30T21:35:38Z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