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gcamey\Desktop\RENDICION DE CUENTAS AÑO 2025\"/>
    </mc:Choice>
  </mc:AlternateContent>
  <xr:revisionPtr revIDLastSave="0" documentId="13_ncr:1_{926179E7-BAC6-4487-91F8-BA4C8634E7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<sst xmlns="http://schemas.openxmlformats.org/spreadsheetml/2006/main" count="60" uniqueCount="57">
  <si>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</si>
  <si>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</si>
  <si>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</si>
  <si>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</si>
  <si>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</si>
  <si>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</si>
  <si>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</si>
  <si>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</si>
  <si>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</si>
  <si>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</si>
  <si>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</si>
  <si>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</si>
  <si>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</si>
  <si>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</si>
  <si>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</si>
  <si>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</si>
  <si>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</si>
  <si>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</si>
  <si>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</si>
  <si>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</si>
  <si>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</si>
  <si>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</si>
  <si>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</si>
  <si>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</si>
  <si>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</si>
  <si>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</si>
  <si>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</si>
  <si>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</si>
  <si>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</si>
  <si>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</si>
  <si>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</si>
  <si>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</si>
  <si>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</si>
  <si>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</si>
  <si>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</si>
  <si>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</si>
  <si>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</si>
  <si>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</si>
  <si>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</si>
  <si>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</si>
  <si>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</si>
  <si>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</si>
  <si>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PROGRAMA 5</t>
  </si>
  <si>
    <t>Porcentaje</t>
  </si>
  <si>
    <t>Grupo (x): 400</t>
  </si>
  <si>
    <t>PRINCIPALES AVANCES O LOGROS
MES DE ABRIL DEL AÑO 2024</t>
  </si>
  <si>
    <r>
      <t>1.Eficiente ejecución presupuestaria al presente ejercicio fiscal, de acuerdo con las cuotas de caja asignadas por el Ministerio de Finanzas Publicas-MINFIN-. Lo cual se representa en un porcentaje de ejecución de</t>
    </r>
    <r>
      <rPr>
        <sz val="10"/>
        <color rgb="FFFF0000"/>
        <rFont val="Arial"/>
        <family val="2"/>
      </rPr>
      <t xml:space="preserve"> 99.4 %</t>
    </r>
    <r>
      <rPr>
        <sz val="10"/>
        <color rgb="FF000000"/>
        <rFont val="Arial"/>
        <family val="2"/>
      </rPr>
      <t>.</t>
    </r>
  </si>
  <si>
    <t>Subdirector</t>
  </si>
  <si>
    <t>Carlos Manuel Vásquez</t>
  </si>
  <si>
    <t xml:space="preserve">003                                                    002                                               000  </t>
  </si>
  <si>
    <t>Ana Elizabeth Velásquez Rodriguez</t>
  </si>
  <si>
    <t>2. 2. Durante el mes de abril del presente año se realizaron 129 operativos de control por carretera, verificando el cumplimiento a la normativa vigente relacionada a la regulación del transporte extraurbano de pasajeros por carretera, brindando un apoyo directo de seguridad vial a los usuarios, adicional se verificaron 1,775 unidades del transporte extraurbano de pasajeros por carretera.</t>
  </si>
  <si>
    <t>3. Se fortalecieron las medidas sancionatorias aplicadas durante el mes de abril, a traves de los cuales el Departamento de Control de Transporte veló por el estricto cumplimiento de la normativa vigente relacionada a la regulación del transporte extraurbano de pasajeros por carretera, este fortalecimiento se ve reflejado en los indicadores de gestión, contabilizandose un total de 56 remisiones impuestas.</t>
  </si>
  <si>
    <t>4.Avance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17 trámites los cuales se encuentran a disponibilidad de los usuarios de los servicios prestados por la DGT.</t>
  </si>
  <si>
    <t>5.Atención eficaz en la gestión de los expedientes en trámite: licencias nuevas 20,  permisos temporales 100, licencias modificadas 20, permisos expresos 100, registro de pilotos 30, correspondientes a solicitudes resueltas en el mes de abril del presente año.</t>
  </si>
  <si>
    <t>Presupuesto vigente 2025</t>
  </si>
  <si>
    <t>MES DE ABRIL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</si>
</sst>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4" x14ac:knownFonts="1">
    <font>
      <sz val="11"/>
      <color rgb="FF000000"/>
      <name val="Calibri"/>
    </font>
    <font>
      <b/>
      <sz val="20"/>
      <name val="Arial"/>
      <family val="2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9CC2E5"/>
      </patternFill>
    </fill>
    <fill>
      <patternFill patternType="solid">
        <fgColor theme="4" tint="0.39997558519241921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1" xfId="0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center" wrapText="1"/>
    </xf>
    <xf numFmtId="8" fontId="5" fillId="2" borderId="12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 wrapText="1"/>
    </xf>
    <xf numFmtId="10" fontId="5" fillId="2" borderId="24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/>
    <xf numFmtId="0" fontId="5" fillId="2" borderId="23" xfId="0" applyFont="1" applyFill="1" applyBorder="1"/>
    <xf numFmtId="0" fontId="5" fillId="2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vertical="center" wrapText="1"/>
    </xf>
    <xf numFmtId="7" fontId="5" fillId="2" borderId="43" xfId="0" applyNumberFormat="1" applyFont="1" applyFill="1" applyBorder="1" applyAlignment="1">
      <alignment horizontal="center" vertical="center"/>
    </xf>
    <xf numFmtId="10" fontId="5" fillId="2" borderId="12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vertical="center" wrapText="1"/>
    </xf>
    <xf numFmtId="166" fontId="5" fillId="2" borderId="12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vertical="center" wrapText="1"/>
    </xf>
    <xf numFmtId="7" fontId="5" fillId="2" borderId="51" xfId="0" applyNumberFormat="1" applyFont="1" applyFill="1" applyBorder="1" applyAlignment="1">
      <alignment horizontal="center" vertical="center"/>
    </xf>
    <xf numFmtId="166" fontId="5" fillId="2" borderId="2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vertical="center" wrapText="1"/>
    </xf>
    <xf numFmtId="0" fontId="5" fillId="6" borderId="20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5" fillId="2" borderId="22" xfId="0" applyFont="1" applyFill="1" applyBorder="1"/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left" vertical="center" wrapText="1"/>
    </xf>
    <xf numFmtId="164" fontId="5" fillId="2" borderId="55" xfId="0" applyNumberFormat="1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 wrapText="1"/>
    </xf>
    <xf numFmtId="164" fontId="5" fillId="2" borderId="57" xfId="0" applyNumberFormat="1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left" vertical="center" wrapText="1"/>
    </xf>
    <xf numFmtId="164" fontId="5" fillId="2" borderId="59" xfId="0" applyNumberFormat="1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left" vertical="center" wrapText="1"/>
    </xf>
    <xf numFmtId="164" fontId="5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5" fillId="6" borderId="1" xfId="0" applyFont="1" applyFill="1" applyBorder="1" applyAlignment="1">
      <alignment horizontal="left" vertical="center" wrapText="1"/>
    </xf>
    <xf numFmtId="6" fontId="5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5" fillId="4" borderId="10" xfId="0" applyFont="1" applyFill="1" applyBorder="1" applyAlignment="1">
      <alignment horizontal="center" vertical="center"/>
    </xf>
    <xf numFmtId="0" fontId="2" fillId="0" borderId="30" xfId="0" applyFont="1" applyBorder="1"/>
    <xf numFmtId="0" fontId="0" fillId="2" borderId="25" xfId="0" applyFill="1" applyBorder="1" applyAlignment="1">
      <alignment horizontal="center"/>
    </xf>
    <xf numFmtId="0" fontId="2" fillId="0" borderId="26" xfId="0" applyFont="1" applyBorder="1"/>
    <xf numFmtId="0" fontId="0" fillId="2" borderId="27" xfId="0" applyFill="1" applyBorder="1" applyAlignment="1">
      <alignment horizontal="center"/>
    </xf>
    <xf numFmtId="0" fontId="2" fillId="0" borderId="28" xfId="0" applyFont="1" applyBorder="1"/>
    <xf numFmtId="0" fontId="2" fillId="0" borderId="27" xfId="0" applyFont="1" applyBorder="1"/>
    <xf numFmtId="0" fontId="2" fillId="0" borderId="31" xfId="0" applyFont="1" applyBorder="1"/>
    <xf numFmtId="0" fontId="2" fillId="0" borderId="32" xfId="0" applyFont="1" applyBorder="1"/>
    <xf numFmtId="8" fontId="5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2" fillId="0" borderId="29" xfId="0" applyFont="1" applyBorder="1"/>
    <xf numFmtId="10" fontId="5" fillId="2" borderId="10" xfId="0" applyNumberFormat="1" applyFont="1" applyFill="1" applyBorder="1" applyAlignment="1">
      <alignment horizontal="center" vertical="center"/>
    </xf>
    <xf numFmtId="10" fontId="5" fillId="2" borderId="17" xfId="0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5" fillId="2" borderId="9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8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2" borderId="25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left" vertical="center" wrapText="1"/>
    </xf>
    <xf numFmtId="0" fontId="2" fillId="7" borderId="19" xfId="0" applyFont="1" applyFill="1" applyBorder="1"/>
    <xf numFmtId="0" fontId="2" fillId="7" borderId="22" xfId="0" applyFont="1" applyFill="1" applyBorder="1"/>
    <xf numFmtId="8" fontId="5" fillId="6" borderId="15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7" fontId="3" fillId="2" borderId="2" xfId="0" applyNumberFormat="1" applyFont="1" applyFill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3" fillId="2" borderId="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164" fontId="5" fillId="2" borderId="18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164" fontId="2" fillId="0" borderId="17" xfId="0" applyNumberFormat="1" applyFont="1" applyBorder="1"/>
    <xf numFmtId="164" fontId="2" fillId="0" borderId="14" xfId="0" applyNumberFormat="1" applyFont="1" applyBorder="1"/>
    <xf numFmtId="0" fontId="2" fillId="0" borderId="16" xfId="0" applyFont="1" applyBorder="1"/>
    <xf numFmtId="165" fontId="5" fillId="2" borderId="10" xfId="0" applyNumberFormat="1" applyFont="1" applyFill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2" fillId="0" borderId="17" xfId="0" applyFont="1" applyBorder="1"/>
    <xf numFmtId="8" fontId="5" fillId="2" borderId="18" xfId="0" applyNumberFormat="1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7" fontId="5" fillId="2" borderId="42" xfId="0" applyNumberFormat="1" applyFont="1" applyFill="1" applyBorder="1" applyAlignment="1">
      <alignment horizontal="center" vertical="center"/>
    </xf>
    <xf numFmtId="0" fontId="2" fillId="0" borderId="41" xfId="0" applyFont="1" applyBorder="1"/>
    <xf numFmtId="0" fontId="5" fillId="2" borderId="40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7" fontId="5" fillId="2" borderId="50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0" borderId="33" xfId="0" applyFont="1" applyBorder="1"/>
    <xf numFmtId="0" fontId="9" fillId="2" borderId="34" xfId="0" applyFont="1" applyFill="1" applyBorder="1" applyAlignment="1">
      <alignment horizontal="center" vertical="center"/>
    </xf>
    <xf numFmtId="0" fontId="2" fillId="0" borderId="37" xfId="0" applyFont="1" applyBorder="1"/>
    <xf numFmtId="0" fontId="5" fillId="8" borderId="40" xfId="0" applyFont="1" applyFill="1" applyBorder="1" applyAlignment="1">
      <alignment horizontal="left" vertical="center" wrapText="1"/>
    </xf>
    <xf numFmtId="0" fontId="2" fillId="9" borderId="44" xfId="0" applyFont="1" applyFill="1" applyBorder="1"/>
    <xf numFmtId="0" fontId="2" fillId="9" borderId="45" xfId="0" applyFont="1" applyFill="1" applyBorder="1"/>
    <xf numFmtId="0" fontId="5" fillId="5" borderId="40" xfId="0" applyFont="1" applyFill="1" applyBorder="1" applyAlignment="1">
      <alignment horizontal="left" vertical="center" wrapText="1"/>
    </xf>
    <xf numFmtId="0" fontId="2" fillId="0" borderId="44" xfId="0" applyFont="1" applyBorder="1"/>
    <xf numFmtId="0" fontId="2" fillId="0" borderId="45" xfId="0" applyFont="1" applyBorder="1"/>
    <xf numFmtId="0" fontId="5" fillId="5" borderId="48" xfId="0" applyFont="1" applyFill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10" fillId="8" borderId="4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2025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24060000</c:v>
                </c:pt>
                <c:pt idx="2" formatCode="&quot;Q&quot;#,##0.00">
                  <c:v>1501185.95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24060000</c:v>
                </c:pt>
                <c:pt idx="2" formatCode="&quot;Q&quot;#,##0.00">
                  <c:v>1501185.95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680357</xdr:colOff>
      <xdr:row>14</xdr:row>
      <xdr:rowOff>149678</xdr:rowOff>
    </xdr:from>
    <xdr:to>
      <xdr:col>11</xdr:col>
      <xdr:colOff>582705</xdr:colOff>
      <xdr:row>19</xdr:row>
      <xdr:rowOff>108237</xdr:rowOff>
    </xdr:to>
    <xdr:pic>
      <xdr:nvPicPr>
        <xdr:cNvPr id="7" name="Imagen 6" descr="Juegos de Geografía | Juego de Regiones de Guatemala (2) | Cerebriti">
          <a:extLst>
            <a:ext uri="{FF2B5EF4-FFF2-40B4-BE49-F238E27FC236}">
              <a16:creationId xmlns:a16="http://schemas.microsoft.com/office/drawing/2014/main" id="{DEFAE6EB-6AD2-40C5-8B5D-F418CDF3C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0" y="4422321"/>
          <a:ext cx="2392455" cy="228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zoomScale="70" zoomScaleNormal="70" workbookViewId="0">
      <selection activeCell="O10" sqref="O10:O12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6.25" x14ac:dyDescent="0.4">
      <c r="A2" s="1"/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1"/>
      <c r="Q2" s="43"/>
      <c r="R2" s="43"/>
      <c r="S2" s="43"/>
    </row>
    <row r="3" spans="1:19" ht="23.25" x14ac:dyDescent="0.35">
      <c r="A3" s="1"/>
      <c r="B3" s="79" t="s">
        <v>56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1"/>
      <c r="Q3" s="43"/>
      <c r="R3" s="43"/>
      <c r="S3" s="43"/>
    </row>
    <row r="4" spans="1:19" ht="23.25" x14ac:dyDescent="0.35">
      <c r="A4" s="1"/>
      <c r="B4" s="82" t="s">
        <v>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93" t="s">
        <v>2</v>
      </c>
      <c r="C7" s="69"/>
      <c r="D7" s="3"/>
      <c r="E7" s="93" t="s">
        <v>3</v>
      </c>
      <c r="F7" s="69"/>
      <c r="G7" s="3"/>
      <c r="H7" s="83" t="s">
        <v>4</v>
      </c>
      <c r="I7" s="84"/>
      <c r="J7" s="1"/>
      <c r="K7" s="83" t="s">
        <v>5</v>
      </c>
      <c r="L7" s="84"/>
      <c r="M7" s="1"/>
      <c r="N7" s="68" t="s">
        <v>6</v>
      </c>
      <c r="O7" s="69"/>
      <c r="P7" s="1"/>
      <c r="Q7" s="43"/>
      <c r="R7" s="43"/>
      <c r="S7" s="43"/>
    </row>
    <row r="8" spans="1:19" ht="29.25" customHeight="1" x14ac:dyDescent="0.25">
      <c r="A8" s="1"/>
      <c r="B8" s="75" t="s">
        <v>7</v>
      </c>
      <c r="C8" s="50" t="s">
        <v>50</v>
      </c>
      <c r="D8" s="3"/>
      <c r="E8" s="65" t="s">
        <v>55</v>
      </c>
      <c r="F8" s="86">
        <v>24060000</v>
      </c>
      <c r="G8" s="3"/>
      <c r="H8" s="35" t="s">
        <v>9</v>
      </c>
      <c r="I8" s="36">
        <v>1059787.22</v>
      </c>
      <c r="J8" s="1"/>
      <c r="K8" s="6" t="s">
        <v>10</v>
      </c>
      <c r="L8" s="7">
        <v>1453885.51</v>
      </c>
      <c r="M8" s="1"/>
      <c r="N8" s="65" t="s">
        <v>11</v>
      </c>
      <c r="O8" s="85">
        <v>12592784</v>
      </c>
      <c r="P8" s="1"/>
      <c r="Q8" s="45"/>
      <c r="R8" s="46"/>
      <c r="S8" s="43"/>
    </row>
    <row r="9" spans="1:19" ht="29.25" customHeight="1" x14ac:dyDescent="0.25">
      <c r="A9" s="1"/>
      <c r="B9" s="67"/>
      <c r="C9" s="64"/>
      <c r="D9" s="3"/>
      <c r="E9" s="67"/>
      <c r="F9" s="64"/>
      <c r="G9" s="3"/>
      <c r="H9" s="37" t="s">
        <v>12</v>
      </c>
      <c r="I9" s="38">
        <v>268837.75</v>
      </c>
      <c r="J9" s="1"/>
      <c r="K9" s="6" t="s">
        <v>13</v>
      </c>
      <c r="L9" s="7">
        <v>10422.94</v>
      </c>
      <c r="M9" s="1"/>
      <c r="N9" s="67"/>
      <c r="O9" s="64"/>
      <c r="P9" s="1"/>
      <c r="Q9" s="43"/>
      <c r="R9" s="43"/>
      <c r="S9" s="43"/>
    </row>
    <row r="10" spans="1:19" ht="29.25" customHeight="1" x14ac:dyDescent="0.25">
      <c r="A10" s="1"/>
      <c r="B10" s="75" t="s">
        <v>47</v>
      </c>
      <c r="C10" s="50" t="s">
        <v>48</v>
      </c>
      <c r="D10" s="3"/>
      <c r="E10" s="65" t="s">
        <v>14</v>
      </c>
      <c r="F10" s="86">
        <v>1501185.95</v>
      </c>
      <c r="G10" s="3"/>
      <c r="H10" s="37" t="s">
        <v>15</v>
      </c>
      <c r="I10" s="38">
        <v>80330.98</v>
      </c>
      <c r="J10" s="1"/>
      <c r="K10" s="6" t="s">
        <v>16</v>
      </c>
      <c r="L10" s="7">
        <v>0</v>
      </c>
      <c r="M10" s="1"/>
      <c r="N10" s="65" t="s">
        <v>17</v>
      </c>
      <c r="O10" s="86">
        <v>1059787.22</v>
      </c>
      <c r="P10" s="1"/>
      <c r="Q10" s="43"/>
      <c r="R10" s="71"/>
      <c r="S10" s="74"/>
    </row>
    <row r="11" spans="1:19" ht="29.25" customHeight="1" x14ac:dyDescent="0.25">
      <c r="A11" s="1"/>
      <c r="B11" s="89"/>
      <c r="C11" s="94"/>
      <c r="D11" s="3"/>
      <c r="E11" s="89"/>
      <c r="F11" s="94"/>
      <c r="G11" s="3"/>
      <c r="H11" s="39" t="s">
        <v>18</v>
      </c>
      <c r="I11" s="40">
        <v>72630</v>
      </c>
      <c r="J11" s="1"/>
      <c r="K11" s="6" t="s">
        <v>19</v>
      </c>
      <c r="L11" s="7">
        <v>36877.5</v>
      </c>
      <c r="M11" s="1"/>
      <c r="N11" s="89"/>
      <c r="O11" s="87"/>
      <c r="P11" s="1"/>
      <c r="Q11" s="43"/>
      <c r="R11" s="72"/>
      <c r="S11" s="72"/>
    </row>
    <row r="12" spans="1:19" ht="29.25" customHeight="1" x14ac:dyDescent="0.25">
      <c r="A12" s="1"/>
      <c r="B12" s="67"/>
      <c r="C12" s="64"/>
      <c r="D12" s="3"/>
      <c r="E12" s="67"/>
      <c r="F12" s="64"/>
      <c r="G12" s="3"/>
      <c r="H12" s="41" t="s">
        <v>44</v>
      </c>
      <c r="I12" s="42">
        <v>0</v>
      </c>
      <c r="J12" s="1"/>
      <c r="K12" s="6" t="s">
        <v>21</v>
      </c>
      <c r="L12" s="7">
        <v>0</v>
      </c>
      <c r="M12" s="1"/>
      <c r="N12" s="67"/>
      <c r="O12" s="88"/>
      <c r="P12" s="1"/>
      <c r="Q12" s="43"/>
      <c r="R12" s="73"/>
      <c r="S12" s="73"/>
    </row>
    <row r="13" spans="1:19" ht="28.5" customHeight="1" x14ac:dyDescent="0.25">
      <c r="A13" s="1"/>
      <c r="B13" s="75"/>
      <c r="C13" s="50"/>
      <c r="D13" s="3"/>
      <c r="E13" s="65" t="s">
        <v>22</v>
      </c>
      <c r="F13" s="62">
        <v>6.2399999999999997E-2</v>
      </c>
      <c r="G13" s="3"/>
      <c r="H13" s="41" t="s">
        <v>20</v>
      </c>
      <c r="I13" s="42">
        <v>19600</v>
      </c>
      <c r="J13" s="1"/>
      <c r="K13" s="52"/>
      <c r="L13" s="53"/>
      <c r="M13" s="1"/>
      <c r="N13" s="65" t="s">
        <v>23</v>
      </c>
      <c r="O13" s="90">
        <v>8.4199999999999997E-2</v>
      </c>
      <c r="P13" s="1"/>
      <c r="Q13" s="43"/>
      <c r="R13" s="43"/>
      <c r="S13" s="43"/>
    </row>
    <row r="14" spans="1:19" ht="9" customHeight="1" thickBot="1" x14ac:dyDescent="0.3">
      <c r="A14" s="31"/>
      <c r="B14" s="97"/>
      <c r="C14" s="92"/>
      <c r="D14" s="32"/>
      <c r="E14" s="66"/>
      <c r="F14" s="63"/>
      <c r="G14" s="32"/>
      <c r="H14" s="33"/>
      <c r="I14" s="34"/>
      <c r="J14" s="31"/>
      <c r="K14" s="54"/>
      <c r="L14" s="55"/>
      <c r="M14" s="31"/>
      <c r="N14" s="66"/>
      <c r="O14" s="91"/>
      <c r="P14" s="31"/>
      <c r="Q14" s="47"/>
      <c r="R14" s="47"/>
      <c r="S14" s="47"/>
    </row>
    <row r="15" spans="1:19" ht="39" customHeight="1" x14ac:dyDescent="0.25">
      <c r="A15" s="1"/>
      <c r="B15" s="67"/>
      <c r="C15" s="64"/>
      <c r="D15" s="3"/>
      <c r="E15" s="67"/>
      <c r="F15" s="64"/>
      <c r="G15" s="3"/>
      <c r="H15" s="68" t="s">
        <v>24</v>
      </c>
      <c r="I15" s="69"/>
      <c r="J15" s="1"/>
      <c r="K15" s="56"/>
      <c r="L15" s="55"/>
      <c r="M15" s="1"/>
      <c r="N15" s="67"/>
      <c r="O15" s="64"/>
      <c r="P15" s="1"/>
      <c r="Q15" s="43"/>
      <c r="R15" s="43"/>
      <c r="S15" s="43"/>
    </row>
    <row r="16" spans="1:19" ht="16.5" customHeight="1" x14ac:dyDescent="0.25">
      <c r="A16" s="1"/>
      <c r="B16" s="75"/>
      <c r="C16" s="50"/>
      <c r="D16" s="3"/>
      <c r="E16" s="8"/>
      <c r="F16" s="9"/>
      <c r="G16" s="3"/>
      <c r="H16" s="65" t="s">
        <v>25</v>
      </c>
      <c r="I16" s="95">
        <f>+F10</f>
        <v>1501185.95</v>
      </c>
      <c r="J16" s="1"/>
      <c r="K16" s="56"/>
      <c r="L16" s="55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67"/>
      <c r="C17" s="64"/>
      <c r="D17" s="3"/>
      <c r="E17" s="12"/>
      <c r="F17" s="11"/>
      <c r="G17" s="3"/>
      <c r="H17" s="67"/>
      <c r="I17" s="64"/>
      <c r="J17" s="1"/>
      <c r="K17" s="56"/>
      <c r="L17" s="55"/>
      <c r="M17" s="1"/>
      <c r="N17" s="26" t="s">
        <v>26</v>
      </c>
      <c r="O17" s="27">
        <v>16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56"/>
      <c r="L18" s="55"/>
      <c r="M18" s="1"/>
      <c r="N18" s="26" t="s">
        <v>29</v>
      </c>
      <c r="O18" s="27" t="s">
        <v>49</v>
      </c>
      <c r="P18" s="1"/>
      <c r="Q18" s="43"/>
      <c r="R18" s="43"/>
      <c r="S18" s="43"/>
    </row>
    <row r="19" spans="1:19" ht="33" customHeight="1" x14ac:dyDescent="0.25">
      <c r="A19" s="1"/>
      <c r="B19" s="65"/>
      <c r="C19" s="50"/>
      <c r="D19" s="3"/>
      <c r="E19" s="70"/>
      <c r="F19" s="53"/>
      <c r="G19" s="3"/>
      <c r="H19" s="60" t="s">
        <v>30</v>
      </c>
      <c r="I19" s="59" t="s">
        <v>28</v>
      </c>
      <c r="J19" s="1"/>
      <c r="K19" s="56"/>
      <c r="L19" s="55"/>
      <c r="M19" s="1"/>
      <c r="N19" s="28" t="s">
        <v>31</v>
      </c>
      <c r="O19" s="27">
        <v>102</v>
      </c>
      <c r="P19" s="1"/>
      <c r="Q19" s="43"/>
      <c r="R19" s="43"/>
      <c r="S19" s="43"/>
    </row>
    <row r="20" spans="1:19" ht="33.75" customHeight="1" x14ac:dyDescent="0.25">
      <c r="A20" s="1"/>
      <c r="B20" s="61"/>
      <c r="C20" s="51"/>
      <c r="D20" s="3"/>
      <c r="E20" s="57"/>
      <c r="F20" s="58"/>
      <c r="G20" s="3"/>
      <c r="H20" s="61"/>
      <c r="I20" s="51"/>
      <c r="J20" s="1"/>
      <c r="K20" s="57"/>
      <c r="L20" s="58"/>
      <c r="M20" s="1"/>
      <c r="N20" s="29" t="s">
        <v>32</v>
      </c>
      <c r="O20" s="30">
        <v>0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104" t="s">
        <v>33</v>
      </c>
      <c r="E22" s="105"/>
      <c r="F22" s="106" t="s">
        <v>34</v>
      </c>
      <c r="G22" s="105"/>
      <c r="H22" s="15" t="s">
        <v>14</v>
      </c>
      <c r="I22" s="16" t="s">
        <v>35</v>
      </c>
      <c r="J22" s="1"/>
      <c r="K22" s="68" t="s">
        <v>45</v>
      </c>
      <c r="L22" s="107"/>
      <c r="M22" s="107"/>
      <c r="N22" s="107"/>
      <c r="O22" s="69"/>
      <c r="P22" s="1"/>
      <c r="Q22" s="43"/>
      <c r="R22" s="43"/>
      <c r="S22" s="43"/>
    </row>
    <row r="23" spans="1:19" ht="51.75" customHeight="1" x14ac:dyDescent="0.25">
      <c r="A23" s="1"/>
      <c r="B23" s="96" t="s">
        <v>36</v>
      </c>
      <c r="C23" s="17" t="s">
        <v>37</v>
      </c>
      <c r="D23" s="100" t="s">
        <v>38</v>
      </c>
      <c r="E23" s="99"/>
      <c r="F23" s="98">
        <f>+F8</f>
        <v>24060000</v>
      </c>
      <c r="G23" s="99"/>
      <c r="H23" s="18">
        <f>+F10</f>
        <v>1501185.95</v>
      </c>
      <c r="I23" s="19">
        <f>+F13</f>
        <v>6.2399999999999997E-2</v>
      </c>
      <c r="J23" s="1"/>
      <c r="K23" s="111" t="s">
        <v>46</v>
      </c>
      <c r="L23" s="112"/>
      <c r="M23" s="112"/>
      <c r="N23" s="112"/>
      <c r="O23" s="113"/>
      <c r="P23" s="1"/>
      <c r="Q23" s="43"/>
      <c r="R23" s="43"/>
      <c r="S23" s="43"/>
    </row>
    <row r="24" spans="1:19" ht="51.75" customHeight="1" x14ac:dyDescent="0.25">
      <c r="A24" s="1"/>
      <c r="B24" s="89"/>
      <c r="C24" s="20" t="s">
        <v>39</v>
      </c>
      <c r="D24" s="100"/>
      <c r="E24" s="99"/>
      <c r="F24" s="98"/>
      <c r="G24" s="99"/>
      <c r="H24" s="18"/>
      <c r="I24" s="21"/>
      <c r="J24" s="1"/>
      <c r="K24" s="108" t="s">
        <v>51</v>
      </c>
      <c r="L24" s="109"/>
      <c r="M24" s="109"/>
      <c r="N24" s="109"/>
      <c r="O24" s="110"/>
      <c r="P24" s="1"/>
      <c r="Q24" s="43"/>
      <c r="R24" s="43"/>
      <c r="S24" s="43"/>
    </row>
    <row r="25" spans="1:19" ht="76.5" customHeight="1" x14ac:dyDescent="0.25">
      <c r="A25" s="1"/>
      <c r="B25" s="89"/>
      <c r="C25" s="20" t="s">
        <v>40</v>
      </c>
      <c r="D25" s="100"/>
      <c r="E25" s="99"/>
      <c r="F25" s="98"/>
      <c r="G25" s="99"/>
      <c r="H25" s="18"/>
      <c r="I25" s="21"/>
      <c r="J25" s="1"/>
      <c r="K25" s="117" t="s">
        <v>52</v>
      </c>
      <c r="L25" s="109"/>
      <c r="M25" s="109"/>
      <c r="N25" s="109"/>
      <c r="O25" s="110"/>
      <c r="P25" s="1"/>
      <c r="Q25" s="43"/>
      <c r="R25" s="43"/>
      <c r="S25" s="43"/>
    </row>
    <row r="26" spans="1:19" ht="51.75" customHeight="1" x14ac:dyDescent="0.25">
      <c r="A26" s="1"/>
      <c r="B26" s="89"/>
      <c r="C26" s="20" t="s">
        <v>41</v>
      </c>
      <c r="D26" s="100"/>
      <c r="E26" s="99"/>
      <c r="F26" s="98"/>
      <c r="G26" s="99"/>
      <c r="H26" s="18"/>
      <c r="I26" s="21"/>
      <c r="J26" s="1"/>
      <c r="K26" s="111" t="s">
        <v>53</v>
      </c>
      <c r="L26" s="112"/>
      <c r="M26" s="112"/>
      <c r="N26" s="112"/>
      <c r="O26" s="113"/>
      <c r="P26" s="1"/>
      <c r="Q26" s="43"/>
      <c r="R26" s="43"/>
      <c r="S26" s="43"/>
    </row>
    <row r="27" spans="1:19" ht="51.75" customHeight="1" x14ac:dyDescent="0.25">
      <c r="A27" s="1"/>
      <c r="B27" s="61"/>
      <c r="C27" s="22" t="s">
        <v>42</v>
      </c>
      <c r="D27" s="101"/>
      <c r="E27" s="102"/>
      <c r="F27" s="103"/>
      <c r="G27" s="102"/>
      <c r="H27" s="23"/>
      <c r="I27" s="24"/>
      <c r="J27" s="1"/>
      <c r="K27" s="114" t="s">
        <v>54</v>
      </c>
      <c r="L27" s="115"/>
      <c r="M27" s="115"/>
      <c r="N27" s="115"/>
      <c r="O27" s="116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K22:O22"/>
    <mergeCell ref="K24:O24"/>
    <mergeCell ref="K23:O23"/>
    <mergeCell ref="K27:O27"/>
    <mergeCell ref="K25:O25"/>
    <mergeCell ref="K26:O26"/>
    <mergeCell ref="D22:E22"/>
    <mergeCell ref="F22:G22"/>
    <mergeCell ref="D24:E24"/>
    <mergeCell ref="D23:E23"/>
    <mergeCell ref="F24:G24"/>
    <mergeCell ref="F23:G23"/>
    <mergeCell ref="F25:G25"/>
    <mergeCell ref="D25:E25"/>
    <mergeCell ref="D26:E26"/>
    <mergeCell ref="F26:G26"/>
    <mergeCell ref="D27:E27"/>
    <mergeCell ref="F27:G27"/>
    <mergeCell ref="B23:B27"/>
    <mergeCell ref="B19:B20"/>
    <mergeCell ref="B13:B15"/>
    <mergeCell ref="B16:B17"/>
    <mergeCell ref="B10:B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C19:C20"/>
    <mergeCell ref="K13:L20"/>
    <mergeCell ref="I19:I20"/>
    <mergeCell ref="H19:H20"/>
    <mergeCell ref="F13:F15"/>
    <mergeCell ref="E13:E15"/>
    <mergeCell ref="H15:I15"/>
    <mergeCell ref="E19:F20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C10" sqref="C10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65" t="s">
        <v>8</v>
      </c>
      <c r="C4" s="86">
        <f>Tablero!F8</f>
        <v>24060000</v>
      </c>
    </row>
    <row r="5" spans="2:3" x14ac:dyDescent="0.25">
      <c r="B5" s="67"/>
      <c r="C5" s="64"/>
    </row>
    <row r="6" spans="2:3" x14ac:dyDescent="0.25">
      <c r="B6" s="65" t="s">
        <v>14</v>
      </c>
      <c r="C6" s="86">
        <f>Tablero!F10</f>
        <v>1501185.95</v>
      </c>
    </row>
    <row r="7" spans="2:3" x14ac:dyDescent="0.25">
      <c r="B7" s="89"/>
      <c r="C7" s="94"/>
    </row>
    <row r="8" spans="2:3" x14ac:dyDescent="0.25">
      <c r="B8" s="67"/>
      <c r="C8" s="64"/>
    </row>
    <row r="9" spans="2:3" ht="15" customHeight="1" x14ac:dyDescent="0.25">
      <c r="B9" t="s">
        <v>43</v>
      </c>
      <c r="C9" s="48">
        <f>+C6/C4*100</f>
        <v>6.2393431005818778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BLANCA GUADALUPE CAMEL LIMA</cp:lastModifiedBy>
  <cp:lastPrinted>2023-10-11T20:26:49Z</cp:lastPrinted>
  <dcterms:created xsi:type="dcterms:W3CDTF">2023-02-11T22:01:01Z</dcterms:created>
  <dcterms:modified xsi:type="dcterms:W3CDTF">2026-01-30T21:35:10Z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