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ccarreto\DOCUMENTOS 2025\LAI 2025\LAI MARZO 2025\"/>
    </mc:Choice>
  </mc:AlternateContent>
  <xr:revisionPtr revIDLastSave="0" documentId="13_ncr:1_{253C34F7-4887-4245-8064-CDE601767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" l="1"/>
  <c r="L36" i="1"/>
  <c r="L41" i="1"/>
  <c r="K17" i="1"/>
  <c r="K19" i="1"/>
  <c r="L19" i="1" s="1"/>
  <c r="K32" i="1"/>
  <c r="K24" i="1"/>
  <c r="K21" i="1"/>
  <c r="K20" i="1"/>
  <c r="L20" i="1" s="1"/>
  <c r="K18" i="1"/>
  <c r="L35" i="1"/>
  <c r="L40" i="1"/>
  <c r="L18" i="1"/>
  <c r="K31" i="1"/>
  <c r="K30" i="1"/>
  <c r="K29" i="1"/>
  <c r="K28" i="1"/>
  <c r="K27" i="1"/>
  <c r="K26" i="1"/>
  <c r="K25" i="1"/>
  <c r="K23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<sst xmlns="http://schemas.openxmlformats.org/spreadsheetml/2006/main" count="101" uniqueCount="57">
  <si>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</si>
  <si>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</si>
  <si>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</si>
  <si>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</si>
  <si>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</si>
  <si>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</si>
  <si>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</si>
  <si>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</si>
  <si>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</si>
  <si>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</si>
  <si>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</si>
  <si>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</si>
  <si>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</si>
  <si>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</si>
  <si>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</si>
  <si>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</si>
  <si>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</si>
  <si>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</si>
  <si>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</si>
  <si>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</si>
  <si>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</si>
  <si>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</si>
  <si>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</si>
  <si>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</si>
  <si>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</si>
  <si>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</si>
  <si>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</si>
  <si>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</si>
  <si>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</si>
  <si>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</si>
  <si>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</si>
  <si>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</si>
  <si>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</si>
  <si>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</si>
  <si>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</si>
  <si>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</si>
  <si>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</si>
  <si>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</si>
  <si>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</si>
  <si>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</si>
  <si>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</si>
  <si>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</si>
  <si>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</si>
  <si>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</si>
  <si>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</si>
  <si>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</si>
  <si>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FREDY OTONIEL SALAZAR ROMÁN</t>
  </si>
  <si>
    <t>CONTADOR GENERAL</t>
  </si>
  <si>
    <t>OTRO BONOS</t>
  </si>
  <si>
    <t>RENGLÓN</t>
  </si>
  <si>
    <t>ANA ELIZABETH VELÁSQUEZ RODRÍGUEZ</t>
  </si>
  <si>
    <t>LAURA MARÍA ARENAS PÉREZ DE WANTLAND</t>
  </si>
  <si>
    <t>JEFE DEPTO FINANCIERO</t>
  </si>
  <si>
    <t>MIBZAR MAGDIEL CIFUENTES SALAZAR</t>
  </si>
  <si>
    <t xml:space="preserve">NOMINA DE LA DIRECCIÓN GENERAL DE TRANSPORTES DEL RENGLON 011 "PERSONAL PERMANENTE" 021 "PERSONAL SUPERNUMERARIO" 022 "PERSONAL POR CONTRATO"  CORRESPONDIENTE AL MES DE MARZO DEL AÑO 2025                                                                                                                                                                                         </t>
  </si>
  <si>
    <t xml:space="preserve">CARLOS MANUEL VASQUEZ </t>
  </si>
  <si>
    <t>SUBDIRECTOR EJECUTIVO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</si>
</sst>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4" fontId="13" fillId="0" borderId="6" xfId="41" applyFont="1" applyBorder="1" applyAlignment="1">
      <alignment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left" vertical="center" wrapText="1"/>
    </xf>
    <xf numFmtId="164" fontId="13" fillId="0" borderId="9" xfId="1" applyNumberFormat="1" applyFont="1" applyBorder="1" applyAlignment="1">
      <alignment vertical="center" wrapText="1"/>
    </xf>
    <xf numFmtId="0" fontId="17" fillId="16" borderId="5" xfId="1" applyFont="1" applyFill="1" applyBorder="1" applyAlignment="1">
      <alignment horizontal="center" vertical="center" wrapText="1"/>
    </xf>
    <xf numFmtId="164" fontId="17" fillId="16" borderId="5" xfId="1" applyNumberFormat="1" applyFont="1" applyFill="1" applyBorder="1" applyAlignment="1">
      <alignment horizontal="center" vertical="center" wrapText="1"/>
    </xf>
    <xf numFmtId="49" fontId="12" fillId="14" borderId="4" xfId="40" applyNumberFormat="1" applyFont="1" applyFill="1" applyBorder="1" applyAlignment="1">
      <alignment horizontal="center" vertical="center" wrapText="1"/>
    </xf>
    <xf numFmtId="49" fontId="12" fillId="14" borderId="1" xfId="40" applyNumberFormat="1" applyFont="1" applyFill="1" applyBorder="1" applyAlignment="1">
      <alignment horizontal="center" vertical="center" wrapText="1"/>
    </xf>
    <xf numFmtId="49" fontId="12" fillId="14" borderId="6" xfId="40" applyNumberFormat="1" applyFont="1" applyFill="1" applyBorder="1" applyAlignment="1">
      <alignment horizontal="center" vertical="center" wrapText="1"/>
    </xf>
    <xf numFmtId="49" fontId="12" fillId="14" borderId="8" xfId="40" applyNumberFormat="1" applyFont="1" applyFill="1" applyBorder="1" applyAlignment="1">
      <alignment horizontal="center" vertical="center" wrapText="1"/>
    </xf>
    <xf numFmtId="49" fontId="12" fillId="14" borderId="9" xfId="40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15" borderId="5" xfId="1" applyFont="1" applyFill="1" applyBorder="1" applyAlignment="1">
      <alignment horizontal="center" vertical="center" wrapText="1"/>
    </xf>
    <xf numFmtId="0" fontId="16" fillId="16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4"/>
  <sheetViews>
    <sheetView tabSelected="1" zoomScale="70" zoomScaleNormal="70" zoomScaleSheetLayoutView="70" workbookViewId="0">
      <selection activeCell="P36" sqref="P36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1" t="s">
        <v>54</v>
      </c>
      <c r="D13" s="41"/>
      <c r="E13" s="41"/>
      <c r="F13" s="41"/>
      <c r="G13" s="41"/>
      <c r="H13" s="41"/>
      <c r="I13" s="41"/>
      <c r="J13" s="41"/>
      <c r="K13" s="41"/>
      <c r="L13" s="41"/>
    </row>
    <row r="14" spans="3:12" ht="73.5" customHeight="1" thickBot="1" x14ac:dyDescent="0.3"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3:12" ht="37.5" customHeight="1" thickBot="1" x14ac:dyDescent="0.3">
      <c r="C15" s="42" t="s">
        <v>24</v>
      </c>
      <c r="D15" s="42"/>
      <c r="E15" s="42"/>
      <c r="F15" s="42"/>
      <c r="G15" s="42"/>
      <c r="H15" s="42"/>
      <c r="I15" s="42"/>
      <c r="J15" s="42"/>
      <c r="K15" s="42"/>
      <c r="L15" s="42"/>
    </row>
    <row r="16" spans="3:12" s="1" customFormat="1" ht="69.75" customHeight="1" thickBot="1" x14ac:dyDescent="0.3">
      <c r="C16" s="33" t="s">
        <v>0</v>
      </c>
      <c r="D16" s="33" t="s">
        <v>49</v>
      </c>
      <c r="E16" s="33" t="s">
        <v>1</v>
      </c>
      <c r="F16" s="33" t="s">
        <v>26</v>
      </c>
      <c r="G16" s="34" t="s">
        <v>23</v>
      </c>
      <c r="H16" s="34" t="s">
        <v>2</v>
      </c>
      <c r="I16" s="34" t="s">
        <v>3</v>
      </c>
      <c r="J16" s="34" t="s">
        <v>4</v>
      </c>
      <c r="K16" s="34" t="s">
        <v>48</v>
      </c>
      <c r="L16" s="34" t="s">
        <v>5</v>
      </c>
    </row>
    <row r="17" spans="3:12" s="4" customFormat="1" ht="69.75" customHeight="1" x14ac:dyDescent="0.25">
      <c r="C17" s="8">
        <v>1</v>
      </c>
      <c r="D17" s="35" t="s">
        <v>40</v>
      </c>
      <c r="E17" s="9" t="s">
        <v>7</v>
      </c>
      <c r="F17" s="10" t="s">
        <v>27</v>
      </c>
      <c r="G17" s="11">
        <f>1460</f>
        <v>1460</v>
      </c>
      <c r="H17" s="12">
        <v>0</v>
      </c>
      <c r="I17" s="13">
        <v>250</v>
      </c>
      <c r="J17" s="13">
        <v>75</v>
      </c>
      <c r="K17" s="13">
        <f>1400+727.38</f>
        <v>2127.38</v>
      </c>
      <c r="L17" s="13">
        <f>+SUM(G17:K17)</f>
        <v>3912.38</v>
      </c>
    </row>
    <row r="18" spans="3:12" s="4" customFormat="1" ht="50.65" customHeight="1" x14ac:dyDescent="0.25">
      <c r="C18" s="8">
        <v>2</v>
      </c>
      <c r="D18" s="36" t="s">
        <v>40</v>
      </c>
      <c r="E18" s="14" t="s">
        <v>8</v>
      </c>
      <c r="F18" s="15" t="s">
        <v>28</v>
      </c>
      <c r="G18" s="16">
        <v>1831</v>
      </c>
      <c r="H18" s="17">
        <v>0</v>
      </c>
      <c r="I18" s="16">
        <v>250</v>
      </c>
      <c r="J18" s="16">
        <v>75</v>
      </c>
      <c r="K18" s="16">
        <f>1400+300</f>
        <v>1700</v>
      </c>
      <c r="L18" s="16">
        <f>+SUM(G18:K18)</f>
        <v>3856</v>
      </c>
    </row>
    <row r="19" spans="3:12" s="4" customFormat="1" ht="50.65" customHeight="1" x14ac:dyDescent="0.25">
      <c r="C19" s="8">
        <v>3</v>
      </c>
      <c r="D19" s="36" t="s">
        <v>40</v>
      </c>
      <c r="E19" s="14" t="s">
        <v>9</v>
      </c>
      <c r="F19" s="15" t="s">
        <v>29</v>
      </c>
      <c r="G19" s="16">
        <v>1460</v>
      </c>
      <c r="H19" s="17">
        <v>0</v>
      </c>
      <c r="I19" s="16">
        <v>250</v>
      </c>
      <c r="J19" s="16">
        <v>75</v>
      </c>
      <c r="K19" s="13">
        <f>1400+727.38</f>
        <v>2127.38</v>
      </c>
      <c r="L19" s="16">
        <f>+SUM(G19:K19)</f>
        <v>3912.38</v>
      </c>
    </row>
    <row r="20" spans="3:12" s="4" customFormat="1" ht="50.65" customHeight="1" x14ac:dyDescent="0.25">
      <c r="C20" s="8">
        <v>4</v>
      </c>
      <c r="D20" s="36" t="s">
        <v>40</v>
      </c>
      <c r="E20" s="14" t="s">
        <v>11</v>
      </c>
      <c r="F20" s="15" t="s">
        <v>30</v>
      </c>
      <c r="G20" s="16">
        <v>1128</v>
      </c>
      <c r="H20" s="17">
        <v>0</v>
      </c>
      <c r="I20" s="16">
        <v>250</v>
      </c>
      <c r="J20" s="16">
        <v>50</v>
      </c>
      <c r="K20" s="13">
        <f>1400+727.38+218.21</f>
        <v>2345.59</v>
      </c>
      <c r="L20" s="16">
        <f>+SUM(G20:K20)</f>
        <v>3773.59</v>
      </c>
    </row>
    <row r="21" spans="3:12" s="4" customFormat="1" ht="50.65" customHeight="1" x14ac:dyDescent="0.25">
      <c r="C21" s="8">
        <v>5</v>
      </c>
      <c r="D21" s="36" t="s">
        <v>40</v>
      </c>
      <c r="E21" s="14" t="s">
        <v>10</v>
      </c>
      <c r="F21" s="15" t="s">
        <v>31</v>
      </c>
      <c r="G21" s="16">
        <v>1159</v>
      </c>
      <c r="H21" s="17">
        <v>0</v>
      </c>
      <c r="I21" s="16">
        <v>250</v>
      </c>
      <c r="J21" s="16">
        <v>50</v>
      </c>
      <c r="K21" s="13">
        <f>1400+727.38+218.21</f>
        <v>2345.59</v>
      </c>
      <c r="L21" s="16">
        <f t="shared" ref="L21:L31" si="0">+SUM(G21:K21)</f>
        <v>3804.59</v>
      </c>
    </row>
    <row r="22" spans="3:12" s="4" customFormat="1" ht="50.65" customHeight="1" x14ac:dyDescent="0.25">
      <c r="C22" s="8">
        <v>6</v>
      </c>
      <c r="D22" s="36" t="s">
        <v>40</v>
      </c>
      <c r="E22" s="14" t="s">
        <v>12</v>
      </c>
      <c r="F22" s="15" t="s">
        <v>32</v>
      </c>
      <c r="G22" s="16">
        <v>1701</v>
      </c>
      <c r="H22" s="17">
        <v>0</v>
      </c>
      <c r="I22" s="16">
        <v>250</v>
      </c>
      <c r="J22" s="16">
        <v>75</v>
      </c>
      <c r="K22" s="13">
        <f t="shared" ref="K22:K31" si="1">1400+727.38</f>
        <v>2127.38</v>
      </c>
      <c r="L22" s="16">
        <f t="shared" si="0"/>
        <v>4153.38</v>
      </c>
    </row>
    <row r="23" spans="3:12" s="4" customFormat="1" ht="50.65" customHeight="1" x14ac:dyDescent="0.25">
      <c r="C23" s="8">
        <v>7</v>
      </c>
      <c r="D23" s="36" t="s">
        <v>40</v>
      </c>
      <c r="E23" s="14" t="s">
        <v>13</v>
      </c>
      <c r="F23" s="15" t="s">
        <v>33</v>
      </c>
      <c r="G23" s="16">
        <v>1381</v>
      </c>
      <c r="H23" s="17">
        <v>0</v>
      </c>
      <c r="I23" s="16">
        <v>250</v>
      </c>
      <c r="J23" s="16">
        <v>75</v>
      </c>
      <c r="K23" s="13">
        <f t="shared" si="1"/>
        <v>2127.38</v>
      </c>
      <c r="L23" s="16">
        <f t="shared" si="0"/>
        <v>3833.38</v>
      </c>
    </row>
    <row r="24" spans="3:12" s="4" customFormat="1" ht="50.65" customHeight="1" x14ac:dyDescent="0.25">
      <c r="C24" s="8">
        <v>8</v>
      </c>
      <c r="D24" s="36" t="s">
        <v>40</v>
      </c>
      <c r="E24" s="14" t="s">
        <v>14</v>
      </c>
      <c r="F24" s="15" t="s">
        <v>30</v>
      </c>
      <c r="G24" s="16">
        <v>1128</v>
      </c>
      <c r="H24" s="17">
        <v>0</v>
      </c>
      <c r="I24" s="16">
        <v>250</v>
      </c>
      <c r="J24" s="16">
        <v>50</v>
      </c>
      <c r="K24" s="13">
        <f>1400+727.38+218.21</f>
        <v>2345.59</v>
      </c>
      <c r="L24" s="16">
        <f t="shared" si="0"/>
        <v>3773.59</v>
      </c>
    </row>
    <row r="25" spans="3:12" s="4" customFormat="1" ht="50.65" customHeight="1" x14ac:dyDescent="0.25">
      <c r="C25" s="8">
        <v>9</v>
      </c>
      <c r="D25" s="36" t="s">
        <v>40</v>
      </c>
      <c r="E25" s="14" t="s">
        <v>22</v>
      </c>
      <c r="F25" s="15" t="s">
        <v>34</v>
      </c>
      <c r="G25" s="16">
        <v>1555</v>
      </c>
      <c r="H25" s="17">
        <v>0</v>
      </c>
      <c r="I25" s="16">
        <v>250</v>
      </c>
      <c r="J25" s="16">
        <v>75</v>
      </c>
      <c r="K25" s="13">
        <f t="shared" si="1"/>
        <v>2127.38</v>
      </c>
      <c r="L25" s="16">
        <f t="shared" si="0"/>
        <v>4007.38</v>
      </c>
    </row>
    <row r="26" spans="3:12" s="4" customFormat="1" ht="50.65" customHeight="1" x14ac:dyDescent="0.25">
      <c r="C26" s="8">
        <v>10</v>
      </c>
      <c r="D26" s="36" t="s">
        <v>40</v>
      </c>
      <c r="E26" s="14" t="s">
        <v>16</v>
      </c>
      <c r="F26" s="15" t="s">
        <v>27</v>
      </c>
      <c r="G26" s="16">
        <v>1460</v>
      </c>
      <c r="H26" s="17">
        <v>0</v>
      </c>
      <c r="I26" s="16">
        <v>250</v>
      </c>
      <c r="J26" s="16">
        <v>75</v>
      </c>
      <c r="K26" s="13">
        <f t="shared" si="1"/>
        <v>2127.38</v>
      </c>
      <c r="L26" s="16">
        <f t="shared" si="0"/>
        <v>3912.38</v>
      </c>
    </row>
    <row r="27" spans="3:12" s="4" customFormat="1" ht="50.65" customHeight="1" x14ac:dyDescent="0.25">
      <c r="C27" s="8">
        <v>11</v>
      </c>
      <c r="D27" s="36" t="s">
        <v>40</v>
      </c>
      <c r="E27" s="14" t="s">
        <v>15</v>
      </c>
      <c r="F27" s="15" t="s">
        <v>34</v>
      </c>
      <c r="G27" s="16">
        <v>1555</v>
      </c>
      <c r="H27" s="17">
        <v>0</v>
      </c>
      <c r="I27" s="16">
        <v>250</v>
      </c>
      <c r="J27" s="16">
        <v>75</v>
      </c>
      <c r="K27" s="16">
        <f t="shared" si="1"/>
        <v>2127.38</v>
      </c>
      <c r="L27" s="16">
        <f t="shared" si="0"/>
        <v>4007.38</v>
      </c>
    </row>
    <row r="28" spans="3:12" s="4" customFormat="1" ht="50.65" customHeight="1" x14ac:dyDescent="0.25">
      <c r="C28" s="8">
        <v>12</v>
      </c>
      <c r="D28" s="36" t="s">
        <v>40</v>
      </c>
      <c r="E28" s="14" t="s">
        <v>19</v>
      </c>
      <c r="F28" s="15" t="s">
        <v>35</v>
      </c>
      <c r="G28" s="16">
        <v>1302</v>
      </c>
      <c r="H28" s="17">
        <v>0</v>
      </c>
      <c r="I28" s="16">
        <v>250</v>
      </c>
      <c r="J28" s="16">
        <v>50</v>
      </c>
      <c r="K28" s="16">
        <f t="shared" si="1"/>
        <v>2127.38</v>
      </c>
      <c r="L28" s="16">
        <f t="shared" si="0"/>
        <v>3729.38</v>
      </c>
    </row>
    <row r="29" spans="3:12" s="4" customFormat="1" ht="50.65" customHeight="1" x14ac:dyDescent="0.25">
      <c r="C29" s="8">
        <v>13</v>
      </c>
      <c r="D29" s="36" t="s">
        <v>40</v>
      </c>
      <c r="E29" s="14" t="s">
        <v>17</v>
      </c>
      <c r="F29" s="15" t="s">
        <v>35</v>
      </c>
      <c r="G29" s="16">
        <v>1302</v>
      </c>
      <c r="H29" s="17">
        <v>0</v>
      </c>
      <c r="I29" s="16">
        <v>250</v>
      </c>
      <c r="J29" s="16">
        <v>50</v>
      </c>
      <c r="K29" s="16">
        <f t="shared" si="1"/>
        <v>2127.38</v>
      </c>
      <c r="L29" s="16">
        <f t="shared" si="0"/>
        <v>3729.38</v>
      </c>
    </row>
    <row r="30" spans="3:12" s="4" customFormat="1" ht="50.65" customHeight="1" x14ac:dyDescent="0.25">
      <c r="C30" s="8">
        <v>14</v>
      </c>
      <c r="D30" s="36" t="s">
        <v>40</v>
      </c>
      <c r="E30" s="14" t="s">
        <v>18</v>
      </c>
      <c r="F30" s="15" t="s">
        <v>35</v>
      </c>
      <c r="G30" s="16">
        <v>1302</v>
      </c>
      <c r="H30" s="17">
        <v>0</v>
      </c>
      <c r="I30" s="16">
        <v>250</v>
      </c>
      <c r="J30" s="16">
        <v>50</v>
      </c>
      <c r="K30" s="16">
        <f t="shared" si="1"/>
        <v>2127.38</v>
      </c>
      <c r="L30" s="16">
        <f t="shared" si="0"/>
        <v>3729.38</v>
      </c>
    </row>
    <row r="31" spans="3:12" s="4" customFormat="1" ht="50.65" customHeight="1" x14ac:dyDescent="0.25">
      <c r="C31" s="8">
        <v>15</v>
      </c>
      <c r="D31" s="36" t="s">
        <v>40</v>
      </c>
      <c r="E31" s="14" t="s">
        <v>20</v>
      </c>
      <c r="F31" s="15" t="s">
        <v>33</v>
      </c>
      <c r="G31" s="16">
        <v>1381</v>
      </c>
      <c r="H31" s="17">
        <v>0</v>
      </c>
      <c r="I31" s="16">
        <v>250</v>
      </c>
      <c r="J31" s="16">
        <v>75</v>
      </c>
      <c r="K31" s="16">
        <f t="shared" si="1"/>
        <v>2127.38</v>
      </c>
      <c r="L31" s="16">
        <f t="shared" si="0"/>
        <v>3833.38</v>
      </c>
    </row>
    <row r="32" spans="3:12" s="4" customFormat="1" ht="50.65" customHeight="1" thickBot="1" x14ac:dyDescent="0.3">
      <c r="C32" s="22">
        <v>16</v>
      </c>
      <c r="D32" s="37" t="s">
        <v>40</v>
      </c>
      <c r="E32" s="18" t="s">
        <v>21</v>
      </c>
      <c r="F32" s="19" t="s">
        <v>30</v>
      </c>
      <c r="G32" s="20">
        <v>1128</v>
      </c>
      <c r="H32" s="23">
        <v>0</v>
      </c>
      <c r="I32" s="20">
        <v>250</v>
      </c>
      <c r="J32" s="20">
        <v>75</v>
      </c>
      <c r="K32" s="20">
        <f>1400+727.38+218.21</f>
        <v>2345.59</v>
      </c>
      <c r="L32" s="20">
        <f>+SUM(G32:K32)</f>
        <v>3798.59</v>
      </c>
    </row>
    <row r="33" spans="3:12" s="4" customFormat="1" ht="30" customHeight="1" thickBot="1" x14ac:dyDescent="0.3">
      <c r="C33" s="41" t="s">
        <v>43</v>
      </c>
      <c r="D33" s="41"/>
      <c r="E33" s="41"/>
      <c r="F33" s="41"/>
      <c r="G33" s="41"/>
      <c r="H33" s="41"/>
      <c r="I33" s="41"/>
      <c r="J33" s="41"/>
      <c r="K33" s="41"/>
      <c r="L33" s="41"/>
    </row>
    <row r="34" spans="3:12" s="1" customFormat="1" ht="63" customHeight="1" thickBot="1" x14ac:dyDescent="0.3">
      <c r="C34" s="33" t="s">
        <v>0</v>
      </c>
      <c r="D34" s="33" t="s">
        <v>37</v>
      </c>
      <c r="E34" s="33" t="s">
        <v>1</v>
      </c>
      <c r="F34" s="33" t="s">
        <v>26</v>
      </c>
      <c r="G34" s="34" t="s">
        <v>23</v>
      </c>
      <c r="H34" s="34" t="s">
        <v>2</v>
      </c>
      <c r="I34" s="34" t="s">
        <v>3</v>
      </c>
      <c r="J34" s="34" t="s">
        <v>4</v>
      </c>
      <c r="K34" s="34" t="s">
        <v>6</v>
      </c>
      <c r="L34" s="34" t="s">
        <v>5</v>
      </c>
    </row>
    <row r="35" spans="3:12" s="4" customFormat="1" ht="50.85" customHeight="1" x14ac:dyDescent="0.25">
      <c r="C35" s="24">
        <v>1</v>
      </c>
      <c r="D35" s="38" t="s">
        <v>38</v>
      </c>
      <c r="E35" s="25" t="s">
        <v>46</v>
      </c>
      <c r="F35" s="26" t="s">
        <v>47</v>
      </c>
      <c r="G35" s="27">
        <v>5011</v>
      </c>
      <c r="H35" s="27">
        <v>0</v>
      </c>
      <c r="I35" s="27">
        <v>250</v>
      </c>
      <c r="J35" s="27"/>
      <c r="K35" s="27">
        <v>1000</v>
      </c>
      <c r="L35" s="27">
        <f>SUM(G35:K35)</f>
        <v>6261</v>
      </c>
    </row>
    <row r="36" spans="3:12" s="4" customFormat="1" ht="50.85" customHeight="1" x14ac:dyDescent="0.25">
      <c r="C36" s="28">
        <v>2</v>
      </c>
      <c r="D36" s="36" t="s">
        <v>38</v>
      </c>
      <c r="E36" s="14" t="s">
        <v>53</v>
      </c>
      <c r="F36" s="15" t="s">
        <v>52</v>
      </c>
      <c r="G36" s="16">
        <v>6925</v>
      </c>
      <c r="H36" s="16">
        <v>0</v>
      </c>
      <c r="I36" s="16">
        <v>250</v>
      </c>
      <c r="J36" s="16"/>
      <c r="K36" s="16">
        <v>2000</v>
      </c>
      <c r="L36" s="16">
        <f>SUM(G36:K36)</f>
        <v>9175</v>
      </c>
    </row>
    <row r="37" spans="3:12" s="4" customFormat="1" ht="50.85" customHeight="1" thickBot="1" x14ac:dyDescent="0.3">
      <c r="C37" s="29">
        <v>3</v>
      </c>
      <c r="D37" s="39" t="s">
        <v>38</v>
      </c>
      <c r="E37" s="30" t="s">
        <v>41</v>
      </c>
      <c r="F37" s="31" t="s">
        <v>42</v>
      </c>
      <c r="G37" s="32">
        <v>6000</v>
      </c>
      <c r="H37" s="32">
        <v>0</v>
      </c>
      <c r="I37" s="32">
        <v>250</v>
      </c>
      <c r="J37" s="32">
        <v>0</v>
      </c>
      <c r="K37" s="32">
        <v>2000</v>
      </c>
      <c r="L37" s="32">
        <f>SUM(G37:K37)</f>
        <v>8250</v>
      </c>
    </row>
    <row r="38" spans="3:12" s="4" customFormat="1" ht="30" customHeight="1" thickBot="1" x14ac:dyDescent="0.3">
      <c r="C38" s="41" t="s">
        <v>25</v>
      </c>
      <c r="D38" s="41"/>
      <c r="E38" s="41"/>
      <c r="F38" s="41"/>
      <c r="G38" s="41"/>
      <c r="H38" s="41"/>
      <c r="I38" s="41"/>
      <c r="J38" s="41"/>
      <c r="K38" s="41"/>
      <c r="L38" s="41"/>
    </row>
    <row r="39" spans="3:12" s="1" customFormat="1" ht="62.25" customHeight="1" thickBot="1" x14ac:dyDescent="0.3">
      <c r="C39" s="33" t="s">
        <v>0</v>
      </c>
      <c r="D39" s="33" t="s">
        <v>37</v>
      </c>
      <c r="E39" s="33" t="s">
        <v>1</v>
      </c>
      <c r="F39" s="33" t="s">
        <v>26</v>
      </c>
      <c r="G39" s="34" t="s">
        <v>23</v>
      </c>
      <c r="H39" s="34" t="s">
        <v>2</v>
      </c>
      <c r="I39" s="34" t="s">
        <v>3</v>
      </c>
      <c r="J39" s="34" t="s">
        <v>4</v>
      </c>
      <c r="K39" s="34" t="s">
        <v>6</v>
      </c>
      <c r="L39" s="34" t="s">
        <v>5</v>
      </c>
    </row>
    <row r="40" spans="3:12" s="1" customFormat="1" ht="50.85" customHeight="1" x14ac:dyDescent="0.25">
      <c r="C40" s="8">
        <v>1</v>
      </c>
      <c r="D40" s="35" t="s">
        <v>39</v>
      </c>
      <c r="E40" s="21" t="s">
        <v>50</v>
      </c>
      <c r="F40" s="9" t="s">
        <v>45</v>
      </c>
      <c r="G40" s="11">
        <v>25000</v>
      </c>
      <c r="H40" s="13">
        <v>375</v>
      </c>
      <c r="I40" s="13">
        <v>250</v>
      </c>
      <c r="J40" s="12">
        <v>0</v>
      </c>
      <c r="K40" s="12">
        <v>0</v>
      </c>
      <c r="L40" s="13">
        <f>+G40+H40+I40</f>
        <v>25625</v>
      </c>
    </row>
    <row r="41" spans="3:12" s="4" customFormat="1" ht="50.85" customHeight="1" x14ac:dyDescent="0.25">
      <c r="C41" s="40">
        <v>2</v>
      </c>
      <c r="D41" s="36" t="s">
        <v>39</v>
      </c>
      <c r="E41" s="15" t="s">
        <v>51</v>
      </c>
      <c r="F41" s="14" t="s">
        <v>36</v>
      </c>
      <c r="G41" s="16">
        <v>13000</v>
      </c>
      <c r="H41" s="16">
        <v>375</v>
      </c>
      <c r="I41" s="16">
        <v>250</v>
      </c>
      <c r="J41" s="16">
        <v>0</v>
      </c>
      <c r="K41" s="16">
        <v>0</v>
      </c>
      <c r="L41" s="16">
        <f>SUM(G41:K41)</f>
        <v>13625</v>
      </c>
    </row>
    <row r="42" spans="3:12" s="4" customFormat="1" ht="50.85" customHeight="1" x14ac:dyDescent="0.25">
      <c r="C42" s="40">
        <v>3</v>
      </c>
      <c r="D42" s="36" t="s">
        <v>39</v>
      </c>
      <c r="E42" s="15" t="s">
        <v>55</v>
      </c>
      <c r="F42" s="14" t="s">
        <v>56</v>
      </c>
      <c r="G42" s="16">
        <v>15500</v>
      </c>
      <c r="H42" s="16">
        <v>375</v>
      </c>
      <c r="I42" s="16">
        <v>250</v>
      </c>
      <c r="J42" s="16">
        <v>0</v>
      </c>
      <c r="K42" s="16">
        <v>0</v>
      </c>
      <c r="L42" s="16">
        <f>SUM(G42:K42)</f>
        <v>16125</v>
      </c>
    </row>
    <row r="44" spans="3:12" x14ac:dyDescent="0.25">
      <c r="F44" s="2" t="s">
        <v>44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" right="0" top="0.59055118110236227" bottom="0.98425196850393704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2025-04-07T20:37:36Z</cp:lastPrinted>
  <dcterms:created xsi:type="dcterms:W3CDTF">2016-02-03T22:49:00Z</dcterms:created>
  <dcterms:modified xsi:type="dcterms:W3CDTF">2025-04-07T20:40:18Z</dcterms:modified>
</cp:coreProperties>
</file>