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partano\CARPETAS\LAI\2024\PAGINA\JULIO\FINANCIERO\"/>
    </mc:Choice>
  </mc:AlternateContent>
  <xr:revisionPtr revIDLastSave="0" documentId="13_ncr:1_{2D8C5C8A-9DE6-469A-9082-2EB07153A787}" xr6:coauthVersionLast="47" xr6:coauthVersionMax="47" xr10:uidLastSave="{00000000-0000-0000-0000-000000000000}"/>
  <bookViews>
    <workbookView xWindow="-120" yWindow="-120" windowWidth="29040" windowHeight="15840" xr2:uid="{A3F179A4-B4EB-4491-A5A7-1639B683C874}"/>
  </bookViews>
  <sheets>
    <sheet name="JULIO 2024" sheetId="152" r:id="rId1"/>
    <sheet name="Hoja1" sheetId="15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152" l="1"/>
  <c r="I18" i="152"/>
  <c r="H18" i="152"/>
  <c r="K17" i="152"/>
  <c r="K16" i="152"/>
  <c r="K15" i="152"/>
  <c r="K14" i="152"/>
  <c r="K13" i="152"/>
  <c r="K12" i="152"/>
  <c r="K8" i="152"/>
  <c r="K11" i="152" l="1"/>
  <c r="K10" i="152" l="1"/>
  <c r="I49" i="152" l="1"/>
  <c r="H49" i="152"/>
  <c r="L49" i="152" l="1"/>
  <c r="K46" i="152"/>
  <c r="J49" i="152" l="1"/>
  <c r="K45" i="152" l="1"/>
  <c r="K9" i="152" l="1"/>
  <c r="K18" i="152" s="1"/>
  <c r="K48" i="152" l="1"/>
  <c r="K47" i="152"/>
  <c r="K49" i="152" l="1"/>
  <c r="C26" i="152"/>
</calcChain>
</file>

<file path=xl/sharedStrings.xml><?xml version="1.0" encoding="utf-8"?>
<sst xmlns="http://schemas.openxmlformats.org/spreadsheetml/2006/main" count="109" uniqueCount="98">
  <si>
    <t>DIRECCION GENERAL DE TRANSPORTES</t>
  </si>
  <si>
    <t>No. ORD.</t>
  </si>
  <si>
    <t xml:space="preserve">No. RECIBO DE COBRO  </t>
  </si>
  <si>
    <t xml:space="preserve">FECHA </t>
  </si>
  <si>
    <t>NIT</t>
  </si>
  <si>
    <t>NUMERO REMISION</t>
  </si>
  <si>
    <t>FECHA INFRACCIÒN</t>
  </si>
  <si>
    <t>D E S C R I P C I O N</t>
  </si>
  <si>
    <t>VALOR DE LA MULTA</t>
  </si>
  <si>
    <t>VALOR DE  RENOVACION LICENCIA</t>
  </si>
  <si>
    <t>DEPOSITOS  POR ESCLARECER</t>
  </si>
  <si>
    <t>SUMA TOTAL</t>
  </si>
  <si>
    <t>NOMBRE PROPIETARIO</t>
  </si>
  <si>
    <t>No. PLACA DEL VEHICULO</t>
  </si>
  <si>
    <t>No. BOLETA DE DEPOSITO</t>
  </si>
  <si>
    <t>FECHA DE PAGO</t>
  </si>
  <si>
    <t>ARTICULO 10 "INFORMACION PUBLICA DE OFICIO"</t>
  </si>
  <si>
    <t>NUMERAL 9  "La información detallada sobre los depósitos constituidos con fondos públicos provenientes de ingresos ordinarios, extraordinarios, impuestos, fondos privativos, empréstitos y donaciones"</t>
  </si>
  <si>
    <t>Monto</t>
  </si>
  <si>
    <t>SUMA TOTAL….</t>
  </si>
  <si>
    <t>CRÈDITO HIPOTECARIO NACIONAL CTA. 02-099-011520-2 DIRECCION GENERAL DE TRANSPORTES REMUNERACION PERS. TEMPORAL</t>
  </si>
  <si>
    <t>CRÈDITO HIPOTECARIO NACIONAL CTA. 01-099-084198-4 DIRECCION GENERAL DE TRANSPORTES INGRESOS DE MULTAS-</t>
  </si>
  <si>
    <t>Nota de Crédito</t>
  </si>
  <si>
    <t>Descripción</t>
  </si>
  <si>
    <t>REPORTE DE SALDOS DE CUENTAS MONETARIAS</t>
  </si>
  <si>
    <t>(Cifras en quetzales)</t>
  </si>
  <si>
    <t>MOVIMIENTOS DEL MES</t>
  </si>
  <si>
    <t>No.</t>
  </si>
  <si>
    <t>ENTIDAD BANACARIA</t>
  </si>
  <si>
    <t>No. DE CUENTA</t>
  </si>
  <si>
    <t>NOMBRE DE LA CUENTA</t>
  </si>
  <si>
    <t>SALDO ANTERIOR</t>
  </si>
  <si>
    <t xml:space="preserve">CREDITOS </t>
  </si>
  <si>
    <t>DEBITOS</t>
  </si>
  <si>
    <t>SALDO ACTUAL</t>
  </si>
  <si>
    <t>SALDO BANCARIO</t>
  </si>
  <si>
    <t>CREDITO HIPOTECARIO NACIONAL</t>
  </si>
  <si>
    <t>01-099-084197-6</t>
  </si>
  <si>
    <t>DIRECCION GENERAL DE TRANSPORTES FONDO ROTATIVO</t>
  </si>
  <si>
    <t>02-099-011520-2</t>
  </si>
  <si>
    <t>DIRECCION GENERAL DE TRANSPORTES REMUNERACION PERS. TEMPORAL</t>
  </si>
  <si>
    <t>01-099-084198-4</t>
  </si>
  <si>
    <t>DIRECCION GENERAL DE TRANSPORTES INGRESOS MULTAS</t>
  </si>
  <si>
    <t>01-099-084199-2</t>
  </si>
  <si>
    <t>DIRECCION GENERAL DE TRANSPORTES CAJA CHICA</t>
  </si>
  <si>
    <t>TOTALES</t>
  </si>
  <si>
    <t>A</t>
  </si>
  <si>
    <t>REGISTRO Y CONTROL DE PAGO DE MULTAS DEL MES DE JULIO DE 2024  (Ingresos Privativos)</t>
  </si>
  <si>
    <t>Capitalización de Intereses del mes de julio de 2024.</t>
  </si>
  <si>
    <t>.</t>
  </si>
  <si>
    <t>994681-0</t>
  </si>
  <si>
    <t>MIGUEL ALEXANDER GOMEZ PEREZ</t>
  </si>
  <si>
    <t>C-365BKW</t>
  </si>
  <si>
    <t>CHN 16309986</t>
  </si>
  <si>
    <t>REGISTRO Y CONTROL INGRESOS POR CAPITALIZACION DE INTERESES DEL MES JULIO DE 2024  (Intereses)</t>
  </si>
  <si>
    <t>AL 31 DE JULIO DE 2024</t>
  </si>
  <si>
    <t>POR EXCESO DE VELOCIDAD A 140 KM POR HORA /OTROS</t>
  </si>
  <si>
    <t>4500934-1</t>
  </si>
  <si>
    <t>RENOVACION DE LICENCIA No. 012358 POR PRESENTACION EXTEMPORANEA   SEGÚN RESOLUCION No. 1002-2024 DE FECHA 17 DE JUNIO DE 2,024</t>
  </si>
  <si>
    <t>MAIRA ESTELA QUIÑONEZ MUÑOZ</t>
  </si>
  <si>
    <t>LICENCIA 0-12358</t>
  </si>
  <si>
    <t>CHN 15941087</t>
  </si>
  <si>
    <t>ACDO. GUB. 225/2012 ARTI. 56</t>
  </si>
  <si>
    <t>RAUL FRANCO BARRERA</t>
  </si>
  <si>
    <t>C-135BRX</t>
  </si>
  <si>
    <t>CHN 16202634</t>
  </si>
  <si>
    <t>497418-2</t>
  </si>
  <si>
    <t>CHN 1648251</t>
  </si>
  <si>
    <t>2458736-6</t>
  </si>
  <si>
    <t>23/05/20218</t>
  </si>
  <si>
    <t>ACDO. GUB. 225/2012 ARTI. 55, LIT. I</t>
  </si>
  <si>
    <t>CESAR BALDOMERO CABRERA PEREZ</t>
  </si>
  <si>
    <t>C-386BNJ</t>
  </si>
  <si>
    <t>CHN 16422213</t>
  </si>
  <si>
    <t>243632-9</t>
  </si>
  <si>
    <t>ACDO. GUB. 408/2014,  ARTI. 4, LIT. P</t>
  </si>
  <si>
    <t>ROBERTO MAZARIEGOS MEJIA</t>
  </si>
  <si>
    <t>C-721BGB</t>
  </si>
  <si>
    <t>CHN 16411815</t>
  </si>
  <si>
    <t>6070147-1</t>
  </si>
  <si>
    <t>MANOLO PEÑA SANTOS</t>
  </si>
  <si>
    <t>C-386BQG</t>
  </si>
  <si>
    <t>CHN 16537299</t>
  </si>
  <si>
    <t>2312988-3</t>
  </si>
  <si>
    <t>JOSUE TIMOTEO CASIA HERNANDEZ</t>
  </si>
  <si>
    <t>C-812BXL</t>
  </si>
  <si>
    <t>CHN 16541388</t>
  </si>
  <si>
    <t>2705380-7</t>
  </si>
  <si>
    <t>ACDO. GUB. 408-2014, ARTI. 4, LITE. N</t>
  </si>
  <si>
    <t>TOMAS RAMIREZ LOPEZ</t>
  </si>
  <si>
    <t>C-410BLW</t>
  </si>
  <si>
    <t>CHN 164212249</t>
  </si>
  <si>
    <t>21455-8</t>
  </si>
  <si>
    <t>ACDO. GUB. 408/2014,  ARTI. 4, LIT. N</t>
  </si>
  <si>
    <t>OLMECA S.A.</t>
  </si>
  <si>
    <t>C-924BRM</t>
  </si>
  <si>
    <t>CHN 16466421</t>
  </si>
  <si>
    <t>“Nota: El registro de ingresos privativos corresponde al artículo 10 numeral 9, por pago de multas, canceladas por los transportistas de conformidad con el 2 Acuerdo Gubernativo 225-2012 modificado por el Acuerdo Gubernativo número 535-2013 y con respecto a los conceptos de ingresos, extraordinarios impuestos, emprestitos y donaciones, no se registran en el presente cuadro en virtud que no aplica.”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</si>
</sst>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_([$Q-100A]* #,##0.00_);_([$Q-100A]* \(#,##0.00\);_([$Q-100A]* &quot;-&quot;??_);_(@_)"/>
    <numFmt numFmtId="167" formatCode="_-[$Q-100A]* #,##0.00_-;\-[$Q-100A]* #,##0.00_-;_-[$Q-100A]* &quot;-&quot;??_-;_-@_-"/>
    <numFmt numFmtId="168" formatCode="dd/mm/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</cellStyleXfs>
  <cellXfs count="93">
    <xf numFmtId="0" fontId="0" fillId="0" borderId="0" xfId="0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166" fontId="4" fillId="2" borderId="1" xfId="0" applyNumberFormat="1" applyFont="1" applyFill="1" applyBorder="1" applyAlignment="1">
      <alignment horizontal="center" wrapText="1"/>
    </xf>
    <xf numFmtId="165" fontId="7" fillId="3" borderId="1" xfId="0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43" fontId="3" fillId="0" borderId="1" xfId="7" applyFont="1" applyBorder="1" applyAlignment="1">
      <alignment vertical="center"/>
    </xf>
    <xf numFmtId="43" fontId="7" fillId="0" borderId="1" xfId="7" applyFont="1" applyBorder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43" fontId="7" fillId="3" borderId="1" xfId="7" applyFont="1" applyFill="1" applyBorder="1" applyAlignment="1">
      <alignment vertical="center"/>
    </xf>
    <xf numFmtId="0" fontId="14" fillId="0" borderId="0" xfId="0" applyFont="1"/>
    <xf numFmtId="0" fontId="7" fillId="3" borderId="3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4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" fontId="0" fillId="0" borderId="0" xfId="0" applyNumberFormat="1"/>
    <xf numFmtId="43" fontId="0" fillId="0" borderId="0" xfId="0" applyNumberFormat="1"/>
    <xf numFmtId="14" fontId="4" fillId="4" borderId="0" xfId="0" applyNumberFormat="1" applyFont="1" applyFill="1" applyAlignment="1">
      <alignment horizontal="center"/>
    </xf>
    <xf numFmtId="165" fontId="7" fillId="4" borderId="0" xfId="0" applyNumberFormat="1" applyFont="1" applyFill="1"/>
    <xf numFmtId="0" fontId="3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43" fontId="3" fillId="4" borderId="1" xfId="7" applyFont="1" applyFill="1" applyBorder="1" applyAlignment="1">
      <alignment vertical="center"/>
    </xf>
    <xf numFmtId="43" fontId="7" fillId="4" borderId="1" xfId="7" applyFont="1" applyFill="1" applyBorder="1" applyAlignment="1">
      <alignment vertical="center"/>
    </xf>
    <xf numFmtId="14" fontId="5" fillId="3" borderId="6" xfId="0" applyNumberFormat="1" applyFont="1" applyFill="1" applyBorder="1" applyAlignment="1">
      <alignment wrapText="1"/>
    </xf>
    <xf numFmtId="0" fontId="17" fillId="4" borderId="0" xfId="0" applyFont="1" applyFill="1"/>
    <xf numFmtId="0" fontId="8" fillId="4" borderId="0" xfId="0" applyFont="1" applyFill="1" applyAlignment="1">
      <alignment horizontal="center"/>
    </xf>
    <xf numFmtId="165" fontId="8" fillId="4" borderId="0" xfId="0" applyNumberFormat="1" applyFont="1" applyFill="1"/>
    <xf numFmtId="167" fontId="8" fillId="4" borderId="0" xfId="0" applyNumberFormat="1" applyFont="1" applyFill="1"/>
    <xf numFmtId="0" fontId="9" fillId="4" borderId="0" xfId="0" applyFont="1" applyFill="1" applyAlignment="1">
      <alignment wrapText="1"/>
    </xf>
    <xf numFmtId="49" fontId="5" fillId="4" borderId="0" xfId="0" applyNumberFormat="1" applyFont="1" applyFill="1"/>
    <xf numFmtId="168" fontId="5" fillId="4" borderId="0" xfId="0" applyNumberFormat="1" applyFont="1" applyFill="1"/>
    <xf numFmtId="0" fontId="5" fillId="4" borderId="0" xfId="0" applyFont="1" applyFill="1"/>
    <xf numFmtId="14" fontId="5" fillId="4" borderId="0" xfId="0" applyNumberFormat="1" applyFont="1" applyFill="1" applyAlignment="1">
      <alignment wrapText="1"/>
    </xf>
    <xf numFmtId="43" fontId="3" fillId="4" borderId="7" xfId="7" applyFont="1" applyFill="1" applyBorder="1" applyAlignment="1">
      <alignment vertical="center"/>
    </xf>
    <xf numFmtId="0" fontId="4" fillId="2" borderId="3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wrapText="1"/>
    </xf>
    <xf numFmtId="165" fontId="3" fillId="4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8" fillId="3" borderId="8" xfId="0" applyNumberFormat="1" applyFont="1" applyFill="1" applyBorder="1"/>
    <xf numFmtId="49" fontId="5" fillId="3" borderId="8" xfId="0" applyNumberFormat="1" applyFont="1" applyFill="1" applyBorder="1"/>
    <xf numFmtId="168" fontId="5" fillId="3" borderId="8" xfId="0" applyNumberFormat="1" applyFont="1" applyFill="1" applyBorder="1"/>
    <xf numFmtId="0" fontId="5" fillId="3" borderId="8" xfId="0" applyFont="1" applyFill="1" applyBorder="1"/>
    <xf numFmtId="0" fontId="5" fillId="3" borderId="8" xfId="0" applyFont="1" applyFill="1" applyBorder="1" applyAlignment="1">
      <alignment wrapText="1"/>
    </xf>
    <xf numFmtId="14" fontId="5" fillId="3" borderId="8" xfId="0" applyNumberFormat="1" applyFont="1" applyFill="1" applyBorder="1" applyAlignment="1">
      <alignment wrapText="1"/>
    </xf>
    <xf numFmtId="0" fontId="6" fillId="0" borderId="1" xfId="0" applyFont="1" applyBorder="1"/>
    <xf numFmtId="0" fontId="4" fillId="4" borderId="4" xfId="0" applyFont="1" applyFill="1" applyBorder="1"/>
    <xf numFmtId="165" fontId="8" fillId="3" borderId="8" xfId="0" applyNumberFormat="1" applyFont="1" applyFill="1" applyBorder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166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0" fontId="8" fillId="3" borderId="8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</cellXfs>
  <cellStyles count="8">
    <cellStyle name="Millares" xfId="7" builtinId="3"/>
    <cellStyle name="Millares 2" xfId="2" xr:uid="{1EA6B840-A4A6-42E3-ACFA-251A340416EF}"/>
    <cellStyle name="Moneda 2" xfId="3" xr:uid="{52C69A8A-8251-4B6D-A587-D03B63D33150}"/>
    <cellStyle name="Normal" xfId="0" builtinId="0"/>
    <cellStyle name="Normal 2" xfId="1" xr:uid="{5E8F6C54-5EAD-4DEC-8453-97886A6B0C47}"/>
    <cellStyle name="Normal 3" xfId="6" xr:uid="{04CD78F1-E294-4E31-B94D-024E0D48D9D8}"/>
    <cellStyle name="Normal 4" xfId="4" xr:uid="{5BB7CC10-DF2D-447E-91E4-2FC04FA11E47}"/>
    <cellStyle name="Normal 5" xfId="5" xr:uid="{64BD60AE-6781-4A40-BBC2-137456A91A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352425</xdr:colOff>
      <xdr:row>0</xdr:row>
      <xdr:rowOff>0</xdr:rowOff>
    </xdr:from>
    <xdr:to>
      <xdr:col>15</xdr:col>
      <xdr:colOff>0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D16404-3A67-4F80-8A05-F9BB8F17CB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13" t="2853" r="4628" b="86782"/>
        <a:stretch/>
      </xdr:blipFill>
      <xdr:spPr>
        <a:xfrm>
          <a:off x="10953750" y="0"/>
          <a:ext cx="1057275" cy="838200"/>
        </a:xfrm>
        <a:prstGeom prst="rect">
          <a:avLst/>
        </a:prstGeom>
      </xdr:spPr>
    </xdr:pic>
    <xdr:clientData/>
  </xdr:twoCellAnchor>
  <xdr:oneCellAnchor>
    <xdr:from>
      <xdr:col>14</xdr:col>
      <xdr:colOff>142875</xdr:colOff>
      <xdr:row>33</xdr:row>
      <xdr:rowOff>38101</xdr:rowOff>
    </xdr:from>
    <xdr:ext cx="1057275" cy="895350"/>
    <xdr:pic>
      <xdr:nvPicPr>
        <xdr:cNvPr id="15" name="Imagen 14">
          <a:extLst>
            <a:ext uri="{FF2B5EF4-FFF2-40B4-BE49-F238E27FC236}">
              <a16:creationId xmlns:a16="http://schemas.microsoft.com/office/drawing/2014/main" id="{6705A0FE-929F-49E7-A3DB-D979ED4CB7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13" t="2853" r="4628" b="86782"/>
        <a:stretch/>
      </xdr:blipFill>
      <xdr:spPr>
        <a:xfrm>
          <a:off x="11696700" y="11106151"/>
          <a:ext cx="1057275" cy="895350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0</xdr:row>
      <xdr:rowOff>1</xdr:rowOff>
    </xdr:from>
    <xdr:to>
      <xdr:col>2</xdr:col>
      <xdr:colOff>628651</xdr:colOff>
      <xdr:row>2</xdr:row>
      <xdr:rowOff>266701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2BB18D9-84AC-BC5F-9658-2B0368E02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15265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35</xdr:row>
      <xdr:rowOff>1</xdr:rowOff>
    </xdr:from>
    <xdr:to>
      <xdr:col>2</xdr:col>
      <xdr:colOff>647701</xdr:colOff>
      <xdr:row>37</xdr:row>
      <xdr:rowOff>76201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44BB1AE-3017-E689-779A-83AB78D19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1449051"/>
          <a:ext cx="217170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ED725-8CF0-465B-A2C4-B13E90674DB7}">
  <dimension ref="A1:Q58"/>
  <sheetViews>
    <sheetView tabSelected="1" topLeftCell="A17" workbookViewId="0">
      <selection activeCell="I68" sqref="I68"/>
    </sheetView>
  </sheetViews>
  <sheetFormatPr baseColWidth="10" defaultRowHeight="15" x14ac:dyDescent="0.25"/>
  <cols>
    <col min="3" max="3" width="13" customWidth="1"/>
    <col min="4" max="4" width="12.7109375" customWidth="1"/>
    <col min="5" max="5" width="9.7109375" customWidth="1"/>
    <col min="6" max="6" width="12.5703125" customWidth="1"/>
    <col min="7" max="7" width="28.28515625" customWidth="1"/>
    <col min="8" max="8" width="13.42578125" customWidth="1"/>
    <col min="9" max="9" width="11.28515625" customWidth="1"/>
    <col min="10" max="10" width="11" customWidth="1"/>
    <col min="11" max="11" width="12.140625" customWidth="1"/>
    <col min="12" max="12" width="14.42578125" customWidth="1"/>
    <col min="13" max="13" width="6.42578125" customWidth="1"/>
    <col min="14" max="14" width="5.28515625" customWidth="1"/>
    <col min="15" max="15" width="9.42578125" customWidth="1"/>
    <col min="16" max="16" width="11.28515625" customWidth="1"/>
    <col min="17" max="17" width="9.28515625" customWidth="1"/>
  </cols>
  <sheetData>
    <row r="1" spans="1:17" x14ac:dyDescent="0.25">
      <c r="D1" s="80" t="s">
        <v>0</v>
      </c>
      <c r="E1" s="80"/>
      <c r="F1" s="80"/>
      <c r="G1" s="80"/>
      <c r="H1" s="80"/>
      <c r="I1" s="80"/>
      <c r="J1" s="80"/>
      <c r="K1" s="80"/>
      <c r="L1" s="80"/>
    </row>
    <row r="2" spans="1:17" x14ac:dyDescent="0.25">
      <c r="D2" s="80" t="s">
        <v>16</v>
      </c>
      <c r="E2" s="80"/>
      <c r="F2" s="80"/>
      <c r="G2" s="80"/>
      <c r="H2" s="80"/>
      <c r="I2" s="80"/>
      <c r="J2" s="80"/>
      <c r="K2" s="80"/>
      <c r="L2" s="80"/>
    </row>
    <row r="3" spans="1:17" ht="34.5" customHeight="1" x14ac:dyDescent="0.25">
      <c r="D3" s="81" t="s">
        <v>17</v>
      </c>
      <c r="E3" s="81"/>
      <c r="F3" s="81"/>
      <c r="G3" s="81"/>
      <c r="H3" s="81"/>
      <c r="I3" s="81"/>
      <c r="J3" s="81"/>
      <c r="K3" s="81"/>
      <c r="L3" s="81"/>
    </row>
    <row r="5" spans="1:17" x14ac:dyDescent="0.25">
      <c r="A5" s="82" t="s">
        <v>47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17" x14ac:dyDescent="0.25">
      <c r="A6" s="82" t="s">
        <v>21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</row>
    <row r="7" spans="1:17" ht="37.5" customHeight="1" x14ac:dyDescent="0.25">
      <c r="A7" s="1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19" t="s">
        <v>12</v>
      </c>
      <c r="M7" s="44" t="s">
        <v>46</v>
      </c>
      <c r="N7" s="2" t="s">
        <v>3</v>
      </c>
      <c r="O7" s="2" t="s">
        <v>13</v>
      </c>
      <c r="P7" s="2" t="s">
        <v>14</v>
      </c>
      <c r="Q7" s="2" t="s">
        <v>15</v>
      </c>
    </row>
    <row r="8" spans="1:17" ht="37.5" customHeight="1" x14ac:dyDescent="0.25">
      <c r="A8" s="19">
        <v>1</v>
      </c>
      <c r="B8" s="2"/>
      <c r="C8" s="2"/>
      <c r="D8" s="2"/>
      <c r="E8" s="2"/>
      <c r="F8" s="76"/>
      <c r="G8" s="76"/>
      <c r="H8" s="77"/>
      <c r="I8" s="77"/>
      <c r="J8" s="79">
        <v>10000</v>
      </c>
      <c r="K8" s="79">
        <f>J8</f>
        <v>10000</v>
      </c>
      <c r="L8" s="78"/>
      <c r="M8" s="76"/>
      <c r="N8" s="76"/>
      <c r="O8" s="76"/>
      <c r="P8" s="60" t="s">
        <v>67</v>
      </c>
      <c r="Q8" s="46">
        <v>45476</v>
      </c>
    </row>
    <row r="9" spans="1:17" ht="64.5" customHeight="1" x14ac:dyDescent="0.25">
      <c r="A9" s="45">
        <v>2</v>
      </c>
      <c r="B9" s="45">
        <v>6038</v>
      </c>
      <c r="C9" s="46">
        <v>45482</v>
      </c>
      <c r="D9" s="45" t="s">
        <v>50</v>
      </c>
      <c r="E9" s="47">
        <v>3373</v>
      </c>
      <c r="F9" s="48">
        <v>43190</v>
      </c>
      <c r="G9" s="53" t="s">
        <v>56</v>
      </c>
      <c r="H9" s="50">
        <v>1000</v>
      </c>
      <c r="I9" s="49"/>
      <c r="J9" s="50"/>
      <c r="K9" s="50">
        <f t="shared" ref="K9" si="0">H9</f>
        <v>1000</v>
      </c>
      <c r="L9" s="53" t="s">
        <v>51</v>
      </c>
      <c r="M9" s="51"/>
      <c r="N9" s="52"/>
      <c r="O9" s="53" t="s">
        <v>52</v>
      </c>
      <c r="P9" s="74" t="s">
        <v>53</v>
      </c>
      <c r="Q9" s="48">
        <v>45481</v>
      </c>
    </row>
    <row r="10" spans="1:17" ht="60" x14ac:dyDescent="0.3">
      <c r="A10" s="55">
        <v>3</v>
      </c>
      <c r="B10" s="55">
        <v>6039</v>
      </c>
      <c r="C10" s="46">
        <v>45485</v>
      </c>
      <c r="D10" s="55" t="s">
        <v>57</v>
      </c>
      <c r="E10" s="56"/>
      <c r="F10" s="57"/>
      <c r="G10" s="54" t="s">
        <v>58</v>
      </c>
      <c r="H10" s="50">
        <v>10000</v>
      </c>
      <c r="I10" s="58"/>
      <c r="J10" s="21"/>
      <c r="K10" s="21">
        <f t="shared" ref="K10:K17" si="1">H10</f>
        <v>10000</v>
      </c>
      <c r="L10" s="22" t="s">
        <v>59</v>
      </c>
      <c r="M10" s="60"/>
      <c r="N10" s="61"/>
      <c r="O10" s="60" t="s">
        <v>60</v>
      </c>
      <c r="P10" s="74" t="s">
        <v>61</v>
      </c>
      <c r="Q10" s="57">
        <v>45481</v>
      </c>
    </row>
    <row r="11" spans="1:17" ht="37.5" customHeight="1" x14ac:dyDescent="0.3">
      <c r="A11" s="55">
        <v>4</v>
      </c>
      <c r="B11" s="55">
        <v>6040</v>
      </c>
      <c r="C11" s="20">
        <v>45495</v>
      </c>
      <c r="D11" s="45" t="s">
        <v>66</v>
      </c>
      <c r="E11" s="47">
        <v>5833</v>
      </c>
      <c r="F11" s="48">
        <v>44876</v>
      </c>
      <c r="G11" s="54" t="s">
        <v>62</v>
      </c>
      <c r="H11" s="50">
        <v>1000</v>
      </c>
      <c r="I11" s="58"/>
      <c r="J11" s="21"/>
      <c r="K11" s="21">
        <f t="shared" si="1"/>
        <v>1000</v>
      </c>
      <c r="L11" s="22" t="s">
        <v>63</v>
      </c>
      <c r="M11" s="62"/>
      <c r="N11" s="61"/>
      <c r="O11" s="63" t="s">
        <v>64</v>
      </c>
      <c r="P11" s="74" t="s">
        <v>65</v>
      </c>
      <c r="Q11" s="57">
        <v>45495</v>
      </c>
    </row>
    <row r="12" spans="1:17" ht="46.5" customHeight="1" x14ac:dyDescent="0.3">
      <c r="A12" s="55">
        <v>5</v>
      </c>
      <c r="B12" s="55">
        <v>6041</v>
      </c>
      <c r="C12" s="20">
        <v>45498</v>
      </c>
      <c r="D12" s="55" t="s">
        <v>68</v>
      </c>
      <c r="E12" s="56">
        <v>3444</v>
      </c>
      <c r="F12" s="57" t="s">
        <v>69</v>
      </c>
      <c r="G12" s="54" t="s">
        <v>70</v>
      </c>
      <c r="H12" s="50">
        <v>1000</v>
      </c>
      <c r="I12" s="58"/>
      <c r="J12" s="21"/>
      <c r="K12" s="21">
        <f t="shared" si="1"/>
        <v>1000</v>
      </c>
      <c r="L12" s="22" t="s">
        <v>71</v>
      </c>
      <c r="M12" s="62"/>
      <c r="N12" s="61"/>
      <c r="O12" s="64" t="s">
        <v>72</v>
      </c>
      <c r="P12" s="74" t="s">
        <v>73</v>
      </c>
      <c r="Q12" s="57">
        <v>45498</v>
      </c>
    </row>
    <row r="13" spans="1:17" ht="24" customHeight="1" x14ac:dyDescent="0.3">
      <c r="A13" s="55">
        <v>6</v>
      </c>
      <c r="B13" s="55">
        <v>6042</v>
      </c>
      <c r="C13" s="20">
        <v>45498</v>
      </c>
      <c r="D13" s="55" t="s">
        <v>74</v>
      </c>
      <c r="E13" s="56">
        <v>5753</v>
      </c>
      <c r="F13" s="57">
        <v>44664</v>
      </c>
      <c r="G13" s="54" t="s">
        <v>75</v>
      </c>
      <c r="H13" s="50">
        <v>3000</v>
      </c>
      <c r="I13" s="58"/>
      <c r="J13" s="21"/>
      <c r="K13" s="21">
        <f t="shared" si="1"/>
        <v>3000</v>
      </c>
      <c r="L13" s="59" t="s">
        <v>76</v>
      </c>
      <c r="M13" s="62"/>
      <c r="N13" s="61"/>
      <c r="O13" s="64" t="s">
        <v>77</v>
      </c>
      <c r="P13" s="74" t="s">
        <v>78</v>
      </c>
      <c r="Q13" s="57">
        <v>45498</v>
      </c>
    </row>
    <row r="14" spans="1:17" ht="46.5" customHeight="1" x14ac:dyDescent="0.3">
      <c r="A14" s="55">
        <v>7</v>
      </c>
      <c r="B14" s="55">
        <v>6043</v>
      </c>
      <c r="C14" s="20">
        <v>45503</v>
      </c>
      <c r="D14" s="55" t="s">
        <v>79</v>
      </c>
      <c r="E14" s="56">
        <v>6410</v>
      </c>
      <c r="F14" s="57">
        <v>45501</v>
      </c>
      <c r="G14" s="54" t="s">
        <v>62</v>
      </c>
      <c r="H14" s="50">
        <v>1000</v>
      </c>
      <c r="I14" s="58"/>
      <c r="J14" s="21"/>
      <c r="K14" s="21">
        <f t="shared" si="1"/>
        <v>1000</v>
      </c>
      <c r="L14" s="59" t="s">
        <v>80</v>
      </c>
      <c r="M14" s="62"/>
      <c r="N14" s="61"/>
      <c r="O14" s="64" t="s">
        <v>81</v>
      </c>
      <c r="P14" s="74" t="s">
        <v>82</v>
      </c>
      <c r="Q14" s="57">
        <v>45503</v>
      </c>
    </row>
    <row r="15" spans="1:17" ht="46.5" customHeight="1" x14ac:dyDescent="0.3">
      <c r="A15" s="55">
        <v>8</v>
      </c>
      <c r="B15" s="55">
        <v>6044</v>
      </c>
      <c r="C15" s="20">
        <v>45503</v>
      </c>
      <c r="D15" s="55" t="s">
        <v>83</v>
      </c>
      <c r="E15" s="56">
        <v>6375</v>
      </c>
      <c r="F15" s="57">
        <v>45494</v>
      </c>
      <c r="G15" s="54" t="s">
        <v>62</v>
      </c>
      <c r="H15" s="50">
        <v>1000</v>
      </c>
      <c r="I15" s="58"/>
      <c r="J15" s="21"/>
      <c r="K15" s="21">
        <f t="shared" si="1"/>
        <v>1000</v>
      </c>
      <c r="L15" s="22" t="s">
        <v>84</v>
      </c>
      <c r="M15" s="62"/>
      <c r="N15" s="61"/>
      <c r="O15" s="64" t="s">
        <v>85</v>
      </c>
      <c r="P15" s="74" t="s">
        <v>86</v>
      </c>
      <c r="Q15" s="57">
        <v>45503</v>
      </c>
    </row>
    <row r="16" spans="1:17" ht="46.5" customHeight="1" x14ac:dyDescent="0.3">
      <c r="A16" s="55">
        <v>9</v>
      </c>
      <c r="B16" s="55">
        <v>6045</v>
      </c>
      <c r="C16" s="20">
        <v>45505</v>
      </c>
      <c r="D16" s="55" t="s">
        <v>87</v>
      </c>
      <c r="E16" s="56">
        <v>3326</v>
      </c>
      <c r="F16" s="57">
        <v>43063</v>
      </c>
      <c r="G16" s="54" t="s">
        <v>88</v>
      </c>
      <c r="H16" s="50">
        <v>5000</v>
      </c>
      <c r="I16" s="58"/>
      <c r="J16" s="21"/>
      <c r="K16" s="21">
        <f t="shared" si="1"/>
        <v>5000</v>
      </c>
      <c r="L16" s="22" t="s">
        <v>89</v>
      </c>
      <c r="M16" s="62"/>
      <c r="N16" s="61"/>
      <c r="O16" s="64" t="s">
        <v>90</v>
      </c>
      <c r="P16" s="74" t="s">
        <v>91</v>
      </c>
      <c r="Q16" s="57">
        <v>45502</v>
      </c>
    </row>
    <row r="17" spans="1:17" ht="46.5" customHeight="1" x14ac:dyDescent="0.3">
      <c r="A17" s="55">
        <v>10</v>
      </c>
      <c r="B17" s="55">
        <v>6046</v>
      </c>
      <c r="C17" s="20">
        <v>45504</v>
      </c>
      <c r="D17" s="55" t="s">
        <v>92</v>
      </c>
      <c r="E17" s="56">
        <v>6096</v>
      </c>
      <c r="F17" s="57">
        <v>45229</v>
      </c>
      <c r="G17" s="54" t="s">
        <v>93</v>
      </c>
      <c r="H17" s="50">
        <v>5000</v>
      </c>
      <c r="I17" s="58"/>
      <c r="J17" s="21"/>
      <c r="K17" s="21">
        <f t="shared" si="1"/>
        <v>5000</v>
      </c>
      <c r="L17" s="22" t="s">
        <v>94</v>
      </c>
      <c r="M17" s="62"/>
      <c r="N17" s="61"/>
      <c r="O17" s="64" t="s">
        <v>95</v>
      </c>
      <c r="P17" s="74" t="s">
        <v>96</v>
      </c>
      <c r="Q17" s="57">
        <v>45504</v>
      </c>
    </row>
    <row r="18" spans="1:17" ht="15.75" thickBot="1" x14ac:dyDescent="0.3">
      <c r="A18" s="83" t="s">
        <v>45</v>
      </c>
      <c r="B18" s="83"/>
      <c r="C18" s="83"/>
      <c r="D18" s="83"/>
      <c r="E18" s="83"/>
      <c r="F18" s="83"/>
      <c r="G18" s="83"/>
      <c r="H18" s="65">
        <f>SUM(H8:H17)</f>
        <v>28000</v>
      </c>
      <c r="I18" s="65">
        <f>SUM(I8:I17)</f>
        <v>0</v>
      </c>
      <c r="J18" s="65">
        <f>SUM(J8:J17)</f>
        <v>10000</v>
      </c>
      <c r="K18" s="73">
        <f>SUM(K8:K17)</f>
        <v>38000</v>
      </c>
      <c r="L18" s="66"/>
      <c r="M18" s="67"/>
      <c r="N18" s="68"/>
      <c r="O18" s="69"/>
      <c r="P18" s="70"/>
      <c r="Q18" s="33"/>
    </row>
    <row r="19" spans="1:17" ht="18.75" x14ac:dyDescent="0.3">
      <c r="A19" s="35"/>
      <c r="B19" s="35"/>
      <c r="C19" s="35"/>
      <c r="D19" s="35"/>
      <c r="E19" s="35"/>
      <c r="F19" s="35"/>
      <c r="G19" s="35"/>
      <c r="H19" s="36"/>
      <c r="I19" s="37"/>
      <c r="J19" s="36"/>
      <c r="K19" s="36"/>
      <c r="L19" s="38"/>
      <c r="M19" s="39"/>
      <c r="N19" s="40"/>
      <c r="O19" s="41"/>
      <c r="P19" s="34">
        <v>1</v>
      </c>
      <c r="Q19" s="42"/>
    </row>
    <row r="20" spans="1:17" ht="18.75" x14ac:dyDescent="0.3">
      <c r="A20" s="35"/>
      <c r="B20" s="35"/>
      <c r="C20" s="35"/>
      <c r="D20" s="35"/>
      <c r="E20" s="35"/>
      <c r="F20" s="35"/>
      <c r="G20" s="35"/>
      <c r="H20" s="36"/>
      <c r="I20" s="37"/>
      <c r="J20" s="36"/>
      <c r="K20" s="36"/>
      <c r="L20" s="38"/>
      <c r="M20" s="39"/>
      <c r="N20" s="40"/>
      <c r="O20" s="41"/>
      <c r="P20" s="34"/>
      <c r="Q20" s="42"/>
    </row>
    <row r="21" spans="1:17" ht="18.75" x14ac:dyDescent="0.3">
      <c r="A21" s="35"/>
      <c r="B21" s="35"/>
      <c r="C21" s="35"/>
      <c r="D21" s="35"/>
      <c r="E21" s="35"/>
      <c r="F21" s="35"/>
      <c r="G21" s="35"/>
      <c r="H21" s="36"/>
      <c r="I21" s="37"/>
      <c r="J21" s="36"/>
      <c r="K21" s="36"/>
      <c r="L21" s="38"/>
      <c r="M21" s="39"/>
      <c r="N21" s="40"/>
      <c r="O21" s="41"/>
      <c r="P21" s="34"/>
      <c r="Q21" s="42"/>
    </row>
    <row r="22" spans="1:17" x14ac:dyDescent="0.25">
      <c r="A22" s="82" t="s">
        <v>54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</row>
    <row r="23" spans="1:17" x14ac:dyDescent="0.25">
      <c r="A23" s="82" t="s">
        <v>20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</row>
    <row r="24" spans="1:17" ht="18.75" x14ac:dyDescent="0.3">
      <c r="A24" s="2" t="s">
        <v>3</v>
      </c>
      <c r="B24" s="2" t="s">
        <v>22</v>
      </c>
      <c r="C24" s="3" t="s">
        <v>18</v>
      </c>
      <c r="D24" s="88" t="s">
        <v>23</v>
      </c>
      <c r="E24" s="88"/>
      <c r="P24" s="18"/>
    </row>
    <row r="25" spans="1:17" ht="37.5" customHeight="1" x14ac:dyDescent="0.25">
      <c r="A25" s="20">
        <v>45504</v>
      </c>
      <c r="B25" s="22">
        <v>28932</v>
      </c>
      <c r="C25" s="21">
        <v>2.08</v>
      </c>
      <c r="D25" s="89" t="s">
        <v>48</v>
      </c>
      <c r="E25" s="89"/>
    </row>
    <row r="26" spans="1:17" x14ac:dyDescent="0.25">
      <c r="A26" s="87" t="s">
        <v>19</v>
      </c>
      <c r="B26" s="87"/>
      <c r="C26" s="4">
        <f>+C25</f>
        <v>2.08</v>
      </c>
      <c r="D26" s="90" t="s">
        <v>49</v>
      </c>
      <c r="E26" s="90"/>
    </row>
    <row r="27" spans="1:17" x14ac:dyDescent="0.25">
      <c r="A27" s="25"/>
      <c r="B27" s="25"/>
      <c r="C27" s="26"/>
      <c r="D27" s="27"/>
      <c r="E27" s="27"/>
    </row>
    <row r="28" spans="1:17" x14ac:dyDescent="0.25">
      <c r="A28" s="25"/>
      <c r="B28" s="25"/>
      <c r="C28" s="26"/>
      <c r="D28" s="27"/>
      <c r="E28" s="27"/>
    </row>
    <row r="29" spans="1:17" x14ac:dyDescent="0.25">
      <c r="A29" s="25"/>
      <c r="B29" s="25"/>
      <c r="C29" s="26"/>
      <c r="D29" s="27"/>
      <c r="E29" s="27"/>
    </row>
    <row r="30" spans="1:17" x14ac:dyDescent="0.25">
      <c r="A30" s="25"/>
      <c r="B30" s="25"/>
      <c r="C30" s="26"/>
      <c r="D30" s="27"/>
      <c r="E30" s="27"/>
    </row>
    <row r="31" spans="1:17" x14ac:dyDescent="0.25">
      <c r="A31" s="25"/>
      <c r="B31" s="25"/>
      <c r="C31" s="26"/>
      <c r="D31" s="27"/>
      <c r="E31" s="27"/>
    </row>
    <row r="32" spans="1:17" x14ac:dyDescent="0.25">
      <c r="A32" s="25"/>
      <c r="B32" s="25"/>
      <c r="C32" s="26"/>
      <c r="D32" s="27"/>
      <c r="E32" s="27"/>
    </row>
    <row r="33" spans="1:15" x14ac:dyDescent="0.25">
      <c r="A33" s="25"/>
      <c r="B33" s="25"/>
      <c r="C33" s="26"/>
      <c r="D33" s="27"/>
      <c r="E33" s="27"/>
    </row>
    <row r="34" spans="1:15" x14ac:dyDescent="0.25">
      <c r="A34" s="25"/>
      <c r="B34" s="25"/>
      <c r="C34" s="26"/>
      <c r="D34" s="27"/>
      <c r="E34" s="27"/>
    </row>
    <row r="35" spans="1:15" x14ac:dyDescent="0.25">
      <c r="D35" s="80" t="s">
        <v>0</v>
      </c>
      <c r="E35" s="80"/>
      <c r="F35" s="80"/>
      <c r="G35" s="80"/>
      <c r="H35" s="80"/>
      <c r="I35" s="80"/>
      <c r="J35" s="80"/>
      <c r="K35" s="80"/>
      <c r="L35" s="80"/>
    </row>
    <row r="36" spans="1:15" x14ac:dyDescent="0.25">
      <c r="D36" s="80" t="s">
        <v>16</v>
      </c>
      <c r="E36" s="80"/>
      <c r="F36" s="80"/>
      <c r="G36" s="80"/>
      <c r="H36" s="80"/>
      <c r="I36" s="80"/>
      <c r="J36" s="80"/>
      <c r="K36" s="80"/>
      <c r="L36" s="80"/>
    </row>
    <row r="37" spans="1:15" ht="34.5" customHeight="1" x14ac:dyDescent="0.25">
      <c r="D37" s="81" t="s">
        <v>17</v>
      </c>
      <c r="E37" s="81"/>
      <c r="F37" s="81"/>
      <c r="G37" s="81"/>
      <c r="H37" s="81"/>
      <c r="I37" s="81"/>
      <c r="J37" s="81"/>
      <c r="K37" s="81"/>
      <c r="L37" s="81"/>
    </row>
    <row r="39" spans="1:15" x14ac:dyDescent="0.25">
      <c r="D39" s="91" t="s">
        <v>24</v>
      </c>
      <c r="E39" s="91"/>
      <c r="F39" s="91"/>
      <c r="G39" s="91"/>
      <c r="H39" s="91"/>
      <c r="I39" s="91"/>
      <c r="J39" s="91"/>
      <c r="K39" s="91"/>
      <c r="L39" s="91"/>
    </row>
    <row r="40" spans="1:15" x14ac:dyDescent="0.25">
      <c r="D40" s="91" t="s">
        <v>55</v>
      </c>
      <c r="E40" s="91"/>
      <c r="F40" s="91"/>
      <c r="G40" s="91"/>
      <c r="H40" s="91"/>
      <c r="I40" s="91"/>
      <c r="J40" s="91"/>
      <c r="K40" s="91"/>
      <c r="L40" s="91"/>
    </row>
    <row r="41" spans="1:15" x14ac:dyDescent="0.25">
      <c r="D41" s="91" t="s">
        <v>25</v>
      </c>
      <c r="E41" s="91"/>
      <c r="F41" s="91"/>
      <c r="G41" s="91"/>
      <c r="H41" s="91"/>
      <c r="I41" s="91"/>
      <c r="J41" s="91"/>
      <c r="K41" s="91"/>
      <c r="L41" s="91"/>
    </row>
    <row r="43" spans="1:15" x14ac:dyDescent="0.25">
      <c r="D43" s="71"/>
      <c r="E43" s="71"/>
      <c r="F43" s="71"/>
      <c r="G43" s="84" t="s">
        <v>26</v>
      </c>
      <c r="H43" s="85"/>
      <c r="I43" s="85"/>
      <c r="J43" s="85"/>
      <c r="K43" s="86"/>
      <c r="L43" s="72"/>
    </row>
    <row r="44" spans="1:15" ht="23.25" x14ac:dyDescent="0.25">
      <c r="D44" s="11" t="s">
        <v>27</v>
      </c>
      <c r="E44" s="10" t="s">
        <v>28</v>
      </c>
      <c r="F44" s="10" t="s">
        <v>29</v>
      </c>
      <c r="G44" s="10" t="s">
        <v>30</v>
      </c>
      <c r="H44" s="10" t="s">
        <v>31</v>
      </c>
      <c r="I44" s="10" t="s">
        <v>32</v>
      </c>
      <c r="J44" s="11" t="s">
        <v>33</v>
      </c>
      <c r="K44" s="10" t="s">
        <v>34</v>
      </c>
      <c r="L44" s="10" t="s">
        <v>35</v>
      </c>
    </row>
    <row r="45" spans="1:15" ht="33.75" x14ac:dyDescent="0.25">
      <c r="D45" s="28">
        <v>1</v>
      </c>
      <c r="E45" s="29" t="s">
        <v>36</v>
      </c>
      <c r="F45" s="30" t="s">
        <v>37</v>
      </c>
      <c r="G45" s="29" t="s">
        <v>38</v>
      </c>
      <c r="H45" s="31">
        <v>128864.94</v>
      </c>
      <c r="I45" s="31">
        <v>54953.42</v>
      </c>
      <c r="J45" s="31">
        <v>28655.06</v>
      </c>
      <c r="K45" s="31">
        <f>H45+I45-J45</f>
        <v>155163.29999999999</v>
      </c>
      <c r="L45" s="32">
        <v>163369.85</v>
      </c>
      <c r="N45" s="23"/>
      <c r="O45" s="24"/>
    </row>
    <row r="46" spans="1:15" ht="33.75" x14ac:dyDescent="0.25">
      <c r="D46" s="28">
        <v>2</v>
      </c>
      <c r="E46" s="29" t="s">
        <v>36</v>
      </c>
      <c r="F46" s="30" t="s">
        <v>39</v>
      </c>
      <c r="G46" s="29" t="s">
        <v>40</v>
      </c>
      <c r="H46" s="31">
        <v>24563.23</v>
      </c>
      <c r="I46" s="31">
        <v>2.08</v>
      </c>
      <c r="J46" s="31">
        <v>2.0099999999999998</v>
      </c>
      <c r="K46" s="31">
        <f>H46+I46-J46</f>
        <v>24563.300000000003</v>
      </c>
      <c r="L46" s="32">
        <v>24563.3</v>
      </c>
    </row>
    <row r="47" spans="1:15" ht="33.75" x14ac:dyDescent="0.25">
      <c r="D47" s="28">
        <v>3</v>
      </c>
      <c r="E47" s="29" t="s">
        <v>36</v>
      </c>
      <c r="F47" s="30" t="s">
        <v>41</v>
      </c>
      <c r="G47" s="29" t="s">
        <v>42</v>
      </c>
      <c r="H47" s="31">
        <v>0</v>
      </c>
      <c r="I47" s="31">
        <v>38025</v>
      </c>
      <c r="J47" s="31">
        <v>32025</v>
      </c>
      <c r="K47" s="31">
        <f>H47+I47-J47</f>
        <v>6000</v>
      </c>
      <c r="L47" s="32">
        <v>6000</v>
      </c>
      <c r="M47" s="43"/>
    </row>
    <row r="48" spans="1:15" ht="33.75" x14ac:dyDescent="0.25">
      <c r="D48" s="5">
        <v>4</v>
      </c>
      <c r="E48" s="6" t="s">
        <v>36</v>
      </c>
      <c r="F48" s="7" t="s">
        <v>43</v>
      </c>
      <c r="G48" s="6" t="s">
        <v>44</v>
      </c>
      <c r="H48" s="8">
        <v>0</v>
      </c>
      <c r="I48" s="75">
        <v>13110.2</v>
      </c>
      <c r="J48" s="8">
        <v>13110.2</v>
      </c>
      <c r="K48" s="8">
        <f>H48+I48-J48</f>
        <v>0</v>
      </c>
      <c r="L48" s="9">
        <v>0</v>
      </c>
    </row>
    <row r="49" spans="1:15" x14ac:dyDescent="0.25">
      <c r="D49" s="14" t="s">
        <v>11</v>
      </c>
      <c r="E49" s="15"/>
      <c r="F49" s="15"/>
      <c r="G49" s="16"/>
      <c r="H49" s="12">
        <f>SUM(H45:H48)</f>
        <v>153428.17000000001</v>
      </c>
      <c r="I49" s="12">
        <f>SUM(I45:I48)</f>
        <v>106090.7</v>
      </c>
      <c r="J49" s="12">
        <f>SUM(J45:J48)</f>
        <v>73792.27</v>
      </c>
      <c r="K49" s="12">
        <f>SUM(K45:K48)</f>
        <v>185726.59999999998</v>
      </c>
      <c r="L49" s="12">
        <f>SUM(L45:L48)</f>
        <v>193933.15</v>
      </c>
    </row>
    <row r="52" spans="1:15" ht="18.75" x14ac:dyDescent="0.3">
      <c r="D52" s="92" t="s">
        <v>97</v>
      </c>
      <c r="E52" s="92"/>
      <c r="F52" s="92"/>
      <c r="G52" s="92"/>
      <c r="H52" s="92"/>
      <c r="I52" s="92"/>
      <c r="J52" s="92"/>
      <c r="K52" s="92"/>
      <c r="L52" s="92"/>
      <c r="O52" s="17">
        <v>2</v>
      </c>
    </row>
    <row r="53" spans="1:15" x14ac:dyDescent="0.25">
      <c r="D53" s="92"/>
      <c r="E53" s="92"/>
      <c r="F53" s="92"/>
      <c r="G53" s="92"/>
      <c r="H53" s="92"/>
      <c r="I53" s="92"/>
      <c r="J53" s="92"/>
      <c r="K53" s="92"/>
      <c r="L53" s="92"/>
    </row>
    <row r="54" spans="1:15" x14ac:dyDescent="0.25">
      <c r="D54" s="92"/>
      <c r="E54" s="92"/>
      <c r="F54" s="92"/>
      <c r="G54" s="92"/>
      <c r="H54" s="92"/>
      <c r="I54" s="92"/>
      <c r="J54" s="92"/>
      <c r="K54" s="92"/>
      <c r="L54" s="92"/>
    </row>
    <row r="55" spans="1:15" x14ac:dyDescent="0.25">
      <c r="D55" s="92"/>
      <c r="E55" s="92"/>
      <c r="F55" s="92"/>
      <c r="G55" s="92"/>
      <c r="H55" s="92"/>
      <c r="I55" s="92"/>
      <c r="J55" s="92"/>
      <c r="K55" s="92"/>
      <c r="L55" s="92"/>
    </row>
    <row r="58" spans="1:15" x14ac:dyDescent="0.25">
      <c r="A58" s="13"/>
    </row>
  </sheetData>
  <mergeCells count="20">
    <mergeCell ref="D52:L55"/>
    <mergeCell ref="A18:G18"/>
    <mergeCell ref="G43:K43"/>
    <mergeCell ref="A22:Q22"/>
    <mergeCell ref="A23:Q23"/>
    <mergeCell ref="A26:B26"/>
    <mergeCell ref="D24:E24"/>
    <mergeCell ref="D25:E25"/>
    <mergeCell ref="D26:E26"/>
    <mergeCell ref="D41:L41"/>
    <mergeCell ref="D35:L35"/>
    <mergeCell ref="D36:L36"/>
    <mergeCell ref="D37:L37"/>
    <mergeCell ref="D39:L39"/>
    <mergeCell ref="D40:L40"/>
    <mergeCell ref="D1:L1"/>
    <mergeCell ref="D2:L2"/>
    <mergeCell ref="D3:L3"/>
    <mergeCell ref="A5:Q5"/>
    <mergeCell ref="A6:Q6"/>
  </mergeCells>
  <phoneticPr fontId="16" type="noConversion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9A622-52D4-48DA-9C76-AC36781597F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Solis</dc:creator>
  <cp:lastModifiedBy>Sarah Toledo</cp:lastModifiedBy>
  <cp:lastPrinted>2024-08-12T16:15:35Z</cp:lastPrinted>
  <dcterms:created xsi:type="dcterms:W3CDTF">2018-07-20T20:07:43Z</dcterms:created>
  <dcterms:modified xsi:type="dcterms:W3CDTF">2024-08-13T15:52:21Z</dcterms:modified>
</cp:coreProperties>
</file>