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rreto\Desktop\LAI 2024\LAI ABRIL 2024\"/>
    </mc:Choice>
  </mc:AlternateContent>
  <xr:revisionPtr revIDLastSave="0" documentId="13_ncr:1_{72B1C9AE-B436-4CFB-80F8-7F070534C4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NGLON 011, 021, 022" sheetId="1" r:id="rId1"/>
  </sheets>
  <definedNames>
    <definedName name="_xlnm.Print_Area" localSheetId="0">'RENGLON 011, 021, 022'!$B$1:$R$61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3" i="1" l="1"/>
  <c r="K42" i="1"/>
  <c r="J17" i="1"/>
  <c r="K18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K20" i="1" s="1"/>
  <c r="J19" i="1"/>
  <c r="K19" i="1" s="1"/>
  <c r="F17" i="1"/>
  <c r="K37" i="1"/>
  <c r="K38" i="1"/>
  <c r="K41" i="1"/>
  <c r="K27" i="1"/>
  <c r="K36" i="1" l="1"/>
  <c r="K17" i="1"/>
  <c r="K33" i="1"/>
  <c r="K21" i="1" l="1"/>
  <c r="K22" i="1"/>
  <c r="K23" i="1"/>
  <c r="K24" i="1"/>
  <c r="K25" i="1"/>
  <c r="K26" i="1"/>
  <c r="K28" i="1" l="1"/>
  <c r="K30" i="1"/>
  <c r="K31" i="1"/>
  <c r="K29" i="1"/>
  <c r="K32" i="1"/>
</calcChain>
</file>

<file path=xl/sharedStrings.xml><?xml version="1.0" encoding="utf-8"?>
<sst xmlns="http://schemas.openxmlformats.org/spreadsheetml/2006/main" count="104" uniqueCount="58">
  <si>
    <t>No.</t>
  </si>
  <si>
    <t>NOMBRE</t>
  </si>
  <si>
    <t>BONIF. PROFESIONAL</t>
  </si>
  <si>
    <t>BONO ACUERDO GUBERNATIVO 66-2000</t>
  </si>
  <si>
    <t>BONO DE ANTIGUEDAD</t>
  </si>
  <si>
    <t>SALARIO TOTAL PAGADO</t>
  </si>
  <si>
    <t>OTRO BONO</t>
  </si>
  <si>
    <t>MARIA DEL ROSARIO PEREIRA DEL CID</t>
  </si>
  <si>
    <t xml:space="preserve">FREDDY EDUARDO CABRERA GARCIA </t>
  </si>
  <si>
    <t xml:space="preserve">VILMA NOHEMI ESCOBEDO SOSA </t>
  </si>
  <si>
    <t xml:space="preserve">MARCO TULIO CRUZ </t>
  </si>
  <si>
    <t xml:space="preserve">MAURA JOSE ORTIZ ESTRADA </t>
  </si>
  <si>
    <t xml:space="preserve">MARIA JOSE TOCORA CERMEÑO </t>
  </si>
  <si>
    <t xml:space="preserve">FREDY OMAR SOSA MENDEZ </t>
  </si>
  <si>
    <t xml:space="preserve">JUAN FRANCISCO CUTE PAZ </t>
  </si>
  <si>
    <t xml:space="preserve">MAYRA GRACIELA HERRERA BARRIOS </t>
  </si>
  <si>
    <t xml:space="preserve">JOSE VICTOR HUGO WILHELM </t>
  </si>
  <si>
    <t>EDWIN ROLANDO AILON DIAZ</t>
  </si>
  <si>
    <t xml:space="preserve">RUT SALOME MARTINEZ ORELLANA </t>
  </si>
  <si>
    <t xml:space="preserve">FREDNILY GRACIELA OSUNA GONZALEZ </t>
  </si>
  <si>
    <t xml:space="preserve">JULIO CESAR MORALES SANDOVAL </t>
  </si>
  <si>
    <t>CASTULO HUMBERTO CHELEY SURUY</t>
  </si>
  <si>
    <t xml:space="preserve">EDGAR ANIBAL ECHEVERRIA JEREZ </t>
  </si>
  <si>
    <t xml:space="preserve">LESLIE  JANNETE JORDAN BARILLAS </t>
  </si>
  <si>
    <t xml:space="preserve">SALARIO BASE </t>
  </si>
  <si>
    <t>PERSONAL DEL RENGLON 011 "PERSONAL PERMANENTE"</t>
  </si>
  <si>
    <t>PERSONAL DEL RENGLON 022 "PERSONAL POR CONTRATO"</t>
  </si>
  <si>
    <t xml:space="preserve">PUESTO NOMINAL </t>
  </si>
  <si>
    <t>TECNICO III</t>
  </si>
  <si>
    <t>TECNICO PROFESIONAL III</t>
  </si>
  <si>
    <t xml:space="preserve">TECNICO III </t>
  </si>
  <si>
    <t>OFICINISTA I</t>
  </si>
  <si>
    <t>OFICINISTA II</t>
  </si>
  <si>
    <t>TECNICO PROFESIONAL II</t>
  </si>
  <si>
    <t>TECNICO II</t>
  </si>
  <si>
    <t>JEFE TECNICO I</t>
  </si>
  <si>
    <t>TECNICO I</t>
  </si>
  <si>
    <t>SUBDIRECTOR EJECUTIVO III</t>
  </si>
  <si>
    <t>RENGLON</t>
  </si>
  <si>
    <t>021</t>
  </si>
  <si>
    <t>022</t>
  </si>
  <si>
    <t>011</t>
  </si>
  <si>
    <t xml:space="preserve">JORGE MARIO PAZ URRUTIA </t>
  </si>
  <si>
    <t>SUBJEFE REGIONAL DE QUETZALTENANGO</t>
  </si>
  <si>
    <t>PERSONAL DEL RENGLON 021 "PERSONAL SUPERNUMERARIO"</t>
  </si>
  <si>
    <t xml:space="preserve">  </t>
  </si>
  <si>
    <t xml:space="preserve">DIRECTOR EJECUTIVO  IV </t>
  </si>
  <si>
    <t>MARIO ANIVAL RAMIREZ NERIO</t>
  </si>
  <si>
    <t>TÉCNICO I</t>
  </si>
  <si>
    <t xml:space="preserve">JEFE DEL DEPARTAMENTO FINANCIERO </t>
  </si>
  <si>
    <t>SUBDIRECTOR EJECUTIVO IV</t>
  </si>
  <si>
    <t>FREDY OTONIEL SALAZAR ROMÁN</t>
  </si>
  <si>
    <t>CONTADOR GENERAL</t>
  </si>
  <si>
    <t>OTRO BONOS</t>
  </si>
  <si>
    <t xml:space="preserve">WILLY ROLANDO HUITZ HERNÁNDEZ </t>
  </si>
  <si>
    <t xml:space="preserve">VICTOR MANUEL ROSALES MUÑOZ </t>
  </si>
  <si>
    <t xml:space="preserve">NOMINA DE LA DIRECCION GENERAL DE TRANSPORTES DEL RENGLON 011 "PERSONAL PERMANENTE" 021 "PERSONAL SUPERNUMERARIO" 022 "PERSONAL POR CONTRATO"  CORRESPONDIENTE DEL 01 AL 30 ABRIL DEL AÑO 2024                                                                                                                                                                                         </t>
  </si>
  <si>
    <t>ESTUARDO RIGOBERTO CRUZ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</si>
</sst>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([$€]* #,##0.00_);_([$€]* \(#,##0.00\);_([$€]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sz val="10"/>
      <color indexed="8"/>
      <name val="MS Sans Serif"/>
      <family val="2"/>
    </font>
    <font>
      <sz val="7"/>
      <color indexed="8"/>
      <name val="Arial"/>
      <family val="2"/>
    </font>
    <font>
      <sz val="8"/>
      <name val="Calibri"/>
      <family val="2"/>
      <scheme val="minor"/>
    </font>
    <font>
      <sz val="12"/>
      <name val="Biome Light"/>
      <family val="2"/>
    </font>
    <font>
      <sz val="11"/>
      <color theme="1"/>
      <name val="Biome Light"/>
      <family val="2"/>
    </font>
    <font>
      <b/>
      <sz val="26"/>
      <name val="Biome Light"/>
      <family val="2"/>
    </font>
    <font>
      <b/>
      <sz val="11"/>
      <name val="Biome Light"/>
      <family val="2"/>
    </font>
    <font>
      <sz val="10"/>
      <color theme="1"/>
      <name val="Biome Light"/>
      <family val="2"/>
    </font>
    <font>
      <b/>
      <sz val="12"/>
      <name val="Biome Light"/>
      <family val="2"/>
    </font>
    <font>
      <b/>
      <sz val="12"/>
      <color theme="1"/>
      <name val="Biome Light"/>
      <family val="2"/>
    </font>
    <font>
      <b/>
      <sz val="18"/>
      <name val="Biome Light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0" borderId="2" applyNumberFormat="0" applyFill="0" applyAlignment="0" applyProtection="0"/>
    <xf numFmtId="0" fontId="3" fillId="0" borderId="0">
      <alignment vertical="top"/>
    </xf>
    <xf numFmtId="166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1" fillId="0" borderId="0"/>
    <xf numFmtId="0" fontId="1" fillId="0" borderId="0"/>
    <xf numFmtId="0" fontId="4" fillId="13" borderId="3" applyNumberFormat="0" applyFont="0" applyAlignment="0" applyProtection="0"/>
    <xf numFmtId="0" fontId="6" fillId="0" borderId="0"/>
    <xf numFmtId="165" fontId="7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9" fillId="2" borderId="1" xfId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64" fontId="10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49" fontId="14" fillId="17" borderId="1" xfId="40" applyNumberFormat="1" applyFont="1" applyFill="1" applyBorder="1" applyAlignment="1">
      <alignment horizontal="center" vertical="center" wrapText="1"/>
    </xf>
    <xf numFmtId="164" fontId="9" fillId="0" borderId="1" xfId="1" applyNumberFormat="1" applyFont="1" applyBorder="1" applyAlignment="1">
      <alignment vertical="center" wrapText="1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left" vertical="center" wrapText="1"/>
    </xf>
    <xf numFmtId="49" fontId="14" fillId="15" borderId="1" xfId="40" applyNumberFormat="1" applyFont="1" applyFill="1" applyBorder="1" applyAlignment="1">
      <alignment horizontal="center" vertical="center" wrapText="1"/>
    </xf>
    <xf numFmtId="44" fontId="9" fillId="0" borderId="1" xfId="41" applyFont="1" applyBorder="1" applyAlignment="1">
      <alignment vertical="center" wrapText="1"/>
    </xf>
    <xf numFmtId="0" fontId="14" fillId="0" borderId="4" xfId="1" applyFont="1" applyBorder="1" applyAlignment="1">
      <alignment horizontal="center" vertical="center" wrapText="1"/>
    </xf>
    <xf numFmtId="49" fontId="14" fillId="17" borderId="4" xfId="40" applyNumberFormat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vertical="center" wrapText="1"/>
    </xf>
    <xf numFmtId="0" fontId="9" fillId="2" borderId="4" xfId="1" applyFont="1" applyFill="1" applyBorder="1" applyAlignment="1">
      <alignment horizontal="left" vertical="center" wrapText="1"/>
    </xf>
    <xf numFmtId="164" fontId="9" fillId="2" borderId="4" xfId="1" applyNumberFormat="1" applyFont="1" applyFill="1" applyBorder="1" applyAlignment="1">
      <alignment vertical="center" wrapText="1"/>
    </xf>
    <xf numFmtId="44" fontId="9" fillId="0" borderId="4" xfId="41" applyFont="1" applyBorder="1" applyAlignment="1">
      <alignment vertical="center" wrapText="1"/>
    </xf>
    <xf numFmtId="164" fontId="9" fillId="0" borderId="4" xfId="1" applyNumberFormat="1" applyFont="1" applyBorder="1" applyAlignment="1">
      <alignment vertical="center" wrapText="1"/>
    </xf>
    <xf numFmtId="49" fontId="14" fillId="17" borderId="6" xfId="40" applyNumberFormat="1" applyFont="1" applyFill="1" applyBorder="1" applyAlignment="1">
      <alignment horizontal="center" vertical="center" wrapText="1"/>
    </xf>
    <xf numFmtId="0" fontId="9" fillId="0" borderId="6" xfId="1" applyFont="1" applyBorder="1" applyAlignment="1">
      <alignment vertical="center" wrapText="1"/>
    </xf>
    <xf numFmtId="0" fontId="9" fillId="0" borderId="6" xfId="1" applyFont="1" applyBorder="1" applyAlignment="1">
      <alignment horizontal="left" vertical="center" wrapText="1"/>
    </xf>
    <xf numFmtId="164" fontId="9" fillId="0" borderId="6" xfId="1" applyNumberFormat="1" applyFont="1" applyBorder="1" applyAlignment="1">
      <alignment vertical="center" wrapText="1"/>
    </xf>
    <xf numFmtId="44" fontId="9" fillId="0" borderId="6" xfId="41" applyFont="1" applyBorder="1" applyAlignment="1">
      <alignment vertical="center" wrapText="1"/>
    </xf>
    <xf numFmtId="0" fontId="15" fillId="14" borderId="4" xfId="0" applyFont="1" applyFill="1" applyBorder="1" applyAlignment="1">
      <alignment horizontal="center" vertical="center" wrapText="1"/>
    </xf>
    <xf numFmtId="49" fontId="14" fillId="16" borderId="4" xfId="40" applyNumberFormat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vertical="center" wrapText="1"/>
    </xf>
    <xf numFmtId="0" fontId="9" fillId="0" borderId="4" xfId="1" applyFont="1" applyBorder="1" applyAlignment="1">
      <alignment horizontal="left" vertical="center" wrapText="1"/>
    </xf>
    <xf numFmtId="0" fontId="15" fillId="14" borderId="6" xfId="0" applyFont="1" applyFill="1" applyBorder="1" applyAlignment="1">
      <alignment horizontal="center" vertical="center" wrapText="1"/>
    </xf>
    <xf numFmtId="49" fontId="14" fillId="16" borderId="6" xfId="40" applyNumberFormat="1" applyFont="1" applyFill="1" applyBorder="1" applyAlignment="1">
      <alignment horizontal="center" vertical="center" wrapText="1"/>
    </xf>
    <xf numFmtId="49" fontId="14" fillId="15" borderId="4" xfId="40" applyNumberFormat="1" applyFont="1" applyFill="1" applyBorder="1" applyAlignment="1">
      <alignment horizontal="center" vertical="center" wrapText="1"/>
    </xf>
    <xf numFmtId="49" fontId="14" fillId="15" borderId="7" xfId="40" applyNumberFormat="1" applyFont="1" applyFill="1" applyBorder="1" applyAlignment="1">
      <alignment horizontal="center" vertical="center" wrapText="1"/>
    </xf>
    <xf numFmtId="164" fontId="9" fillId="0" borderId="7" xfId="1" applyNumberFormat="1" applyFont="1" applyBorder="1" applyAlignment="1">
      <alignment vertical="center" wrapText="1"/>
    </xf>
    <xf numFmtId="0" fontId="9" fillId="0" borderId="7" xfId="1" applyFont="1" applyBorder="1" applyAlignment="1">
      <alignment horizontal="left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5" fillId="14" borderId="8" xfId="0" applyFont="1" applyFill="1" applyBorder="1" applyAlignment="1">
      <alignment horizontal="center" vertical="center" wrapText="1"/>
    </xf>
    <xf numFmtId="0" fontId="9" fillId="0" borderId="8" xfId="1" applyFont="1" applyBorder="1" applyAlignment="1">
      <alignment vertical="center" wrapText="1"/>
    </xf>
    <xf numFmtId="0" fontId="9" fillId="0" borderId="8" xfId="1" applyFont="1" applyBorder="1" applyAlignment="1">
      <alignment horizontal="left" vertical="center" wrapText="1"/>
    </xf>
    <xf numFmtId="164" fontId="9" fillId="0" borderId="8" xfId="1" applyNumberFormat="1" applyFont="1" applyBorder="1" applyAlignment="1">
      <alignment vertical="center" wrapText="1"/>
    </xf>
    <xf numFmtId="0" fontId="14" fillId="18" borderId="5" xfId="1" applyFont="1" applyFill="1" applyBorder="1" applyAlignment="1">
      <alignment horizontal="center" vertical="center" wrapText="1"/>
    </xf>
    <xf numFmtId="164" fontId="14" fillId="18" borderId="5" xfId="1" applyNumberFormat="1" applyFont="1" applyFill="1" applyBorder="1" applyAlignment="1">
      <alignment horizontal="center" vertical="center" wrapText="1"/>
    </xf>
    <xf numFmtId="0" fontId="12" fillId="18" borderId="5" xfId="1" applyFont="1" applyFill="1" applyBorder="1" applyAlignment="1">
      <alignment horizontal="center" vertical="center" wrapText="1"/>
    </xf>
    <xf numFmtId="164" fontId="12" fillId="18" borderId="5" xfId="1" applyNumberFormat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vertical="center" wrapText="1"/>
    </xf>
    <xf numFmtId="0" fontId="9" fillId="0" borderId="7" xfId="1" applyFont="1" applyBorder="1" applyAlignment="1">
      <alignment vertical="center" wrapText="1"/>
    </xf>
    <xf numFmtId="0" fontId="16" fillId="18" borderId="5" xfId="1" applyFont="1" applyFill="1" applyBorder="1" applyAlignment="1">
      <alignment horizontal="center" vertical="center" wrapText="1"/>
    </xf>
    <xf numFmtId="0" fontId="11" fillId="18" borderId="5" xfId="1" applyFont="1" applyFill="1" applyBorder="1" applyAlignment="1">
      <alignment horizontal="center" vertical="center" wrapText="1"/>
    </xf>
  </cellXfs>
  <cellStyles count="42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Encabezado 1" xfId="14" xr:uid="{00000000-0005-0000-0000-00000C000000}"/>
    <cellStyle name="Estilo 1" xfId="15" xr:uid="{00000000-0005-0000-0000-00000D000000}"/>
    <cellStyle name="Euro" xfId="16" xr:uid="{00000000-0005-0000-0000-00000E000000}"/>
    <cellStyle name="Millares" xfId="40" builtinId="3"/>
    <cellStyle name="Millares 2" xfId="17" xr:uid="{00000000-0005-0000-0000-000010000000}"/>
    <cellStyle name="Millares 3" xfId="37" xr:uid="{00000000-0005-0000-0000-000011000000}"/>
    <cellStyle name="Moneda" xfId="41" builtinId="4"/>
    <cellStyle name="Moneda 2" xfId="18" xr:uid="{00000000-0005-0000-0000-000013000000}"/>
    <cellStyle name="Moneda 2 2" xfId="19" xr:uid="{00000000-0005-0000-0000-000014000000}"/>
    <cellStyle name="Moneda 3" xfId="20" xr:uid="{00000000-0005-0000-0000-000015000000}"/>
    <cellStyle name="Moneda 4" xfId="39" xr:uid="{00000000-0005-0000-0000-000016000000}"/>
    <cellStyle name="Normal" xfId="0" builtinId="0"/>
    <cellStyle name="Normal 11" xfId="21" xr:uid="{00000000-0005-0000-0000-000018000000}"/>
    <cellStyle name="Normal 2" xfId="1" xr:uid="{00000000-0005-0000-0000-000019000000}"/>
    <cellStyle name="Normal 2 2" xfId="22" xr:uid="{00000000-0005-0000-0000-00001A000000}"/>
    <cellStyle name="Normal 2 2 2" xfId="23" xr:uid="{00000000-0005-0000-0000-00001B000000}"/>
    <cellStyle name="Normal 2 2_Copia de LISTADO ENERO 029 (2)" xfId="24" xr:uid="{00000000-0005-0000-0000-00001C000000}"/>
    <cellStyle name="Normal 2 3" xfId="25" xr:uid="{00000000-0005-0000-0000-00001D000000}"/>
    <cellStyle name="Normal 2 4" xfId="26" xr:uid="{00000000-0005-0000-0000-00001E000000}"/>
    <cellStyle name="Normal 2_001 004" xfId="27" xr:uid="{00000000-0005-0000-0000-00001F000000}"/>
    <cellStyle name="Normal 3" xfId="28" xr:uid="{00000000-0005-0000-0000-000020000000}"/>
    <cellStyle name="Normal 3 17" xfId="29" xr:uid="{00000000-0005-0000-0000-000021000000}"/>
    <cellStyle name="Normal 3 3" xfId="30" xr:uid="{00000000-0005-0000-0000-000022000000}"/>
    <cellStyle name="Normal 3_FIANZAS AÑO 2016 CONTRATOS 029 MICIVI (3) (2)" xfId="31" xr:uid="{00000000-0005-0000-0000-000023000000}"/>
    <cellStyle name="Normal 4" xfId="32" xr:uid="{00000000-0005-0000-0000-000024000000}"/>
    <cellStyle name="Normal 4 2" xfId="38" xr:uid="{00000000-0005-0000-0000-000025000000}"/>
    <cellStyle name="Normal 5" xfId="33" xr:uid="{00000000-0005-0000-0000-000026000000}"/>
    <cellStyle name="Normal 6" xfId="34" xr:uid="{00000000-0005-0000-0000-000027000000}"/>
    <cellStyle name="Normal 7" xfId="36" xr:uid="{00000000-0005-0000-0000-000028000000}"/>
    <cellStyle name="Notas 2" xfId="35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285749</xdr:colOff>
      <xdr:row>3</xdr:row>
      <xdr:rowOff>54429</xdr:rowOff>
    </xdr:from>
    <xdr:to>
      <xdr:col>3</xdr:col>
      <xdr:colOff>3347357</xdr:colOff>
      <xdr:row>11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3855E9-592F-4514-D8AD-E749392D8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356" y="625929"/>
          <a:ext cx="4572001" cy="1660071"/>
        </a:xfrm>
        <a:prstGeom prst="rect">
          <a:avLst/>
        </a:prstGeom>
      </xdr:spPr>
    </xdr:pic>
    <xdr:clientData/>
  </xdr:twoCellAnchor>
  <xdr:twoCellAnchor editAs="oneCell">
    <xdr:from>
      <xdr:col>10</xdr:col>
      <xdr:colOff>258535</xdr:colOff>
      <xdr:row>4</xdr:row>
      <xdr:rowOff>27214</xdr:rowOff>
    </xdr:from>
    <xdr:to>
      <xdr:col>10</xdr:col>
      <xdr:colOff>1823356</xdr:colOff>
      <xdr:row>11</xdr:row>
      <xdr:rowOff>176892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C68A36-EFDC-2BCE-AAD5-CF9829FD9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02642" y="789214"/>
          <a:ext cx="1564821" cy="1483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2:K46"/>
  <sheetViews>
    <sheetView tabSelected="1" topLeftCell="A37" zoomScale="70" zoomScaleNormal="70" zoomScaleSheetLayoutView="70" workbookViewId="0">
      <selection activeCell="F53" sqref="F53"/>
    </sheetView>
  </sheetViews>
  <sheetFormatPr baseColWidth="10" defaultColWidth="11.42578125" defaultRowHeight="15" x14ac:dyDescent="0.25"/>
  <cols>
    <col min="1" max="1" width="5.85546875" style="3" customWidth="1"/>
    <col min="2" max="2" width="8" style="2" customWidth="1"/>
    <col min="3" max="3" width="14.7109375" style="2" customWidth="1"/>
    <col min="4" max="4" width="57.28515625" style="3" customWidth="1"/>
    <col min="5" max="5" width="35.28515625" style="3" customWidth="1"/>
    <col min="6" max="6" width="20.85546875" style="4" customWidth="1"/>
    <col min="7" max="7" width="22.42578125" style="4" customWidth="1"/>
    <col min="8" max="8" width="27.28515625" style="4" customWidth="1"/>
    <col min="9" max="9" width="20" style="4" customWidth="1"/>
    <col min="10" max="10" width="19.85546875" style="4" customWidth="1"/>
    <col min="11" max="11" width="29" style="4" customWidth="1"/>
    <col min="12" max="16384" width="11.42578125" style="3"/>
  </cols>
  <sheetData>
    <row r="12" spans="2:11" ht="24" customHeight="1" thickBot="1" x14ac:dyDescent="0.3"/>
    <row r="13" spans="2:11" ht="37.5" customHeight="1" thickBot="1" x14ac:dyDescent="0.3">
      <c r="B13" s="47" t="s">
        <v>56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2:11" ht="73.5" customHeight="1" thickBot="1" x14ac:dyDescent="0.3">
      <c r="B14" s="47"/>
      <c r="C14" s="47"/>
      <c r="D14" s="47"/>
      <c r="E14" s="47"/>
      <c r="F14" s="47"/>
      <c r="G14" s="47"/>
      <c r="H14" s="47"/>
      <c r="I14" s="47"/>
      <c r="J14" s="47"/>
      <c r="K14" s="47"/>
    </row>
    <row r="15" spans="2:11" ht="37.5" customHeight="1" thickBot="1" x14ac:dyDescent="0.3">
      <c r="B15" s="46" t="s">
        <v>25</v>
      </c>
      <c r="C15" s="46"/>
      <c r="D15" s="46"/>
      <c r="E15" s="46"/>
      <c r="F15" s="46"/>
      <c r="G15" s="46"/>
      <c r="H15" s="46"/>
      <c r="I15" s="46"/>
      <c r="J15" s="46"/>
      <c r="K15" s="46"/>
    </row>
    <row r="16" spans="2:11" s="2" customFormat="1" ht="52.5" customHeight="1" thickBot="1" x14ac:dyDescent="0.3">
      <c r="B16" s="40" t="s">
        <v>0</v>
      </c>
      <c r="C16" s="40" t="s">
        <v>38</v>
      </c>
      <c r="D16" s="40" t="s">
        <v>1</v>
      </c>
      <c r="E16" s="40" t="s">
        <v>27</v>
      </c>
      <c r="F16" s="41" t="s">
        <v>24</v>
      </c>
      <c r="G16" s="41" t="s">
        <v>2</v>
      </c>
      <c r="H16" s="41" t="s">
        <v>3</v>
      </c>
      <c r="I16" s="41" t="s">
        <v>4</v>
      </c>
      <c r="J16" s="41" t="s">
        <v>53</v>
      </c>
      <c r="K16" s="41" t="s">
        <v>5</v>
      </c>
    </row>
    <row r="17" spans="2:11" s="5" customFormat="1" ht="50.65" customHeight="1" x14ac:dyDescent="0.25">
      <c r="B17" s="12">
        <v>1</v>
      </c>
      <c r="C17" s="13" t="s">
        <v>41</v>
      </c>
      <c r="D17" s="14" t="s">
        <v>7</v>
      </c>
      <c r="E17" s="15" t="s">
        <v>28</v>
      </c>
      <c r="F17" s="16">
        <f>1460</f>
        <v>1460</v>
      </c>
      <c r="G17" s="17">
        <v>0</v>
      </c>
      <c r="H17" s="18">
        <v>250</v>
      </c>
      <c r="I17" s="18">
        <v>75</v>
      </c>
      <c r="J17" s="18">
        <f>1400+727.38</f>
        <v>2127.38</v>
      </c>
      <c r="K17" s="18">
        <f>+SUM(F17:J17)</f>
        <v>3912.38</v>
      </c>
    </row>
    <row r="18" spans="2:11" s="5" customFormat="1" ht="50.65" customHeight="1" x14ac:dyDescent="0.25">
      <c r="B18" s="12">
        <v>2</v>
      </c>
      <c r="C18" s="6" t="s">
        <v>41</v>
      </c>
      <c r="D18" s="8" t="s">
        <v>8</v>
      </c>
      <c r="E18" s="9" t="s">
        <v>29</v>
      </c>
      <c r="F18" s="7">
        <v>1831</v>
      </c>
      <c r="G18" s="11">
        <v>0</v>
      </c>
      <c r="H18" s="7">
        <v>250</v>
      </c>
      <c r="I18" s="7">
        <v>75</v>
      </c>
      <c r="J18" s="7">
        <v>1400</v>
      </c>
      <c r="K18" s="7">
        <f>+SUM(F18:J18)</f>
        <v>3556</v>
      </c>
    </row>
    <row r="19" spans="2:11" s="5" customFormat="1" ht="50.65" customHeight="1" x14ac:dyDescent="0.25">
      <c r="B19" s="12">
        <v>3</v>
      </c>
      <c r="C19" s="6" t="s">
        <v>41</v>
      </c>
      <c r="D19" s="8" t="s">
        <v>9</v>
      </c>
      <c r="E19" s="9" t="s">
        <v>30</v>
      </c>
      <c r="F19" s="7">
        <v>1460</v>
      </c>
      <c r="G19" s="11">
        <v>0</v>
      </c>
      <c r="H19" s="7">
        <v>250</v>
      </c>
      <c r="I19" s="7">
        <v>75</v>
      </c>
      <c r="J19" s="18">
        <f t="shared" ref="J19:J33" si="0">1400+727.38</f>
        <v>2127.38</v>
      </c>
      <c r="K19" s="7">
        <f>+SUM(F19:J19)</f>
        <v>3912.38</v>
      </c>
    </row>
    <row r="20" spans="2:11" s="5" customFormat="1" ht="50.65" customHeight="1" x14ac:dyDescent="0.25">
      <c r="B20" s="12">
        <v>4</v>
      </c>
      <c r="C20" s="6" t="s">
        <v>41</v>
      </c>
      <c r="D20" s="8" t="s">
        <v>11</v>
      </c>
      <c r="E20" s="9" t="s">
        <v>31</v>
      </c>
      <c r="F20" s="7">
        <v>1128</v>
      </c>
      <c r="G20" s="11">
        <v>0</v>
      </c>
      <c r="H20" s="7">
        <v>250</v>
      </c>
      <c r="I20" s="7">
        <v>50</v>
      </c>
      <c r="J20" s="18">
        <f t="shared" si="0"/>
        <v>2127.38</v>
      </c>
      <c r="K20" s="7">
        <f>+SUM(F20:J20)</f>
        <v>3555.38</v>
      </c>
    </row>
    <row r="21" spans="2:11" s="5" customFormat="1" ht="50.65" customHeight="1" x14ac:dyDescent="0.25">
      <c r="B21" s="12">
        <v>5</v>
      </c>
      <c r="C21" s="6" t="s">
        <v>41</v>
      </c>
      <c r="D21" s="8" t="s">
        <v>10</v>
      </c>
      <c r="E21" s="9" t="s">
        <v>32</v>
      </c>
      <c r="F21" s="7">
        <v>1159</v>
      </c>
      <c r="G21" s="11">
        <v>0</v>
      </c>
      <c r="H21" s="7">
        <v>250</v>
      </c>
      <c r="I21" s="7">
        <v>50</v>
      </c>
      <c r="J21" s="18">
        <f t="shared" si="0"/>
        <v>2127.38</v>
      </c>
      <c r="K21" s="7">
        <f t="shared" ref="K21:K32" si="1">+SUM(F21:J21)</f>
        <v>3586.38</v>
      </c>
    </row>
    <row r="22" spans="2:11" s="5" customFormat="1" ht="50.65" customHeight="1" x14ac:dyDescent="0.25">
      <c r="B22" s="12">
        <v>6</v>
      </c>
      <c r="C22" s="6" t="s">
        <v>41</v>
      </c>
      <c r="D22" s="8" t="s">
        <v>12</v>
      </c>
      <c r="E22" s="9" t="s">
        <v>33</v>
      </c>
      <c r="F22" s="7">
        <v>1701</v>
      </c>
      <c r="G22" s="11">
        <v>0</v>
      </c>
      <c r="H22" s="7">
        <v>250</v>
      </c>
      <c r="I22" s="7">
        <v>75</v>
      </c>
      <c r="J22" s="18">
        <f t="shared" si="0"/>
        <v>2127.38</v>
      </c>
      <c r="K22" s="7">
        <f t="shared" si="1"/>
        <v>4153.38</v>
      </c>
    </row>
    <row r="23" spans="2:11" s="5" customFormat="1" ht="50.65" customHeight="1" x14ac:dyDescent="0.25">
      <c r="B23" s="12">
        <v>7</v>
      </c>
      <c r="C23" s="6" t="s">
        <v>41</v>
      </c>
      <c r="D23" s="8" t="s">
        <v>13</v>
      </c>
      <c r="E23" s="9" t="s">
        <v>34</v>
      </c>
      <c r="F23" s="7">
        <v>1381</v>
      </c>
      <c r="G23" s="11">
        <v>0</v>
      </c>
      <c r="H23" s="7">
        <v>250</v>
      </c>
      <c r="I23" s="7">
        <v>75</v>
      </c>
      <c r="J23" s="18">
        <f t="shared" si="0"/>
        <v>2127.38</v>
      </c>
      <c r="K23" s="7">
        <f t="shared" si="1"/>
        <v>3833.38</v>
      </c>
    </row>
    <row r="24" spans="2:11" s="5" customFormat="1" ht="50.65" customHeight="1" x14ac:dyDescent="0.25">
      <c r="B24" s="12">
        <v>8</v>
      </c>
      <c r="C24" s="6" t="s">
        <v>41</v>
      </c>
      <c r="D24" s="8" t="s">
        <v>14</v>
      </c>
      <c r="E24" s="9" t="s">
        <v>31</v>
      </c>
      <c r="F24" s="7">
        <v>1128</v>
      </c>
      <c r="G24" s="11">
        <v>0</v>
      </c>
      <c r="H24" s="7">
        <v>250</v>
      </c>
      <c r="I24" s="7">
        <v>50</v>
      </c>
      <c r="J24" s="18">
        <f t="shared" si="0"/>
        <v>2127.38</v>
      </c>
      <c r="K24" s="7">
        <f t="shared" si="1"/>
        <v>3555.38</v>
      </c>
    </row>
    <row r="25" spans="2:11" s="5" customFormat="1" ht="50.65" customHeight="1" x14ac:dyDescent="0.25">
      <c r="B25" s="12">
        <v>9</v>
      </c>
      <c r="C25" s="6" t="s">
        <v>41</v>
      </c>
      <c r="D25" s="8" t="s">
        <v>23</v>
      </c>
      <c r="E25" s="9" t="s">
        <v>35</v>
      </c>
      <c r="F25" s="7">
        <v>1555</v>
      </c>
      <c r="G25" s="11">
        <v>0</v>
      </c>
      <c r="H25" s="7">
        <v>250</v>
      </c>
      <c r="I25" s="7">
        <v>75</v>
      </c>
      <c r="J25" s="18">
        <f t="shared" si="0"/>
        <v>2127.38</v>
      </c>
      <c r="K25" s="7">
        <f t="shared" si="1"/>
        <v>4007.38</v>
      </c>
    </row>
    <row r="26" spans="2:11" s="5" customFormat="1" ht="50.65" customHeight="1" x14ac:dyDescent="0.25">
      <c r="B26" s="12">
        <v>10</v>
      </c>
      <c r="C26" s="6" t="s">
        <v>41</v>
      </c>
      <c r="D26" s="8" t="s">
        <v>16</v>
      </c>
      <c r="E26" s="9" t="s">
        <v>28</v>
      </c>
      <c r="F26" s="7">
        <v>1460</v>
      </c>
      <c r="G26" s="11">
        <v>0</v>
      </c>
      <c r="H26" s="7">
        <v>250</v>
      </c>
      <c r="I26" s="7">
        <v>75</v>
      </c>
      <c r="J26" s="18">
        <f t="shared" si="0"/>
        <v>2127.38</v>
      </c>
      <c r="K26" s="7">
        <f t="shared" si="1"/>
        <v>3912.38</v>
      </c>
    </row>
    <row r="27" spans="2:11" s="5" customFormat="1" ht="50.65" customHeight="1" x14ac:dyDescent="0.25">
      <c r="B27" s="12">
        <v>11</v>
      </c>
      <c r="C27" s="6" t="s">
        <v>41</v>
      </c>
      <c r="D27" s="8" t="s">
        <v>47</v>
      </c>
      <c r="E27" s="9" t="s">
        <v>48</v>
      </c>
      <c r="F27" s="7">
        <v>1302</v>
      </c>
      <c r="G27" s="11"/>
      <c r="H27" s="7">
        <v>250</v>
      </c>
      <c r="I27" s="7">
        <v>75</v>
      </c>
      <c r="J27" s="18">
        <f t="shared" si="0"/>
        <v>2127.38</v>
      </c>
      <c r="K27" s="7">
        <f t="shared" si="1"/>
        <v>3754.38</v>
      </c>
    </row>
    <row r="28" spans="2:11" s="5" customFormat="1" ht="50.65" customHeight="1" x14ac:dyDescent="0.25">
      <c r="B28" s="12">
        <v>12</v>
      </c>
      <c r="C28" s="6" t="s">
        <v>41</v>
      </c>
      <c r="D28" s="8" t="s">
        <v>15</v>
      </c>
      <c r="E28" s="9" t="s">
        <v>35</v>
      </c>
      <c r="F28" s="7">
        <v>1555</v>
      </c>
      <c r="G28" s="11">
        <v>0</v>
      </c>
      <c r="H28" s="7">
        <v>250</v>
      </c>
      <c r="I28" s="7">
        <v>75</v>
      </c>
      <c r="J28" s="18">
        <f t="shared" si="0"/>
        <v>2127.38</v>
      </c>
      <c r="K28" s="7">
        <f t="shared" si="1"/>
        <v>4007.38</v>
      </c>
    </row>
    <row r="29" spans="2:11" s="5" customFormat="1" ht="50.65" customHeight="1" x14ac:dyDescent="0.25">
      <c r="B29" s="35">
        <v>13</v>
      </c>
      <c r="C29" s="6" t="s">
        <v>41</v>
      </c>
      <c r="D29" s="8" t="s">
        <v>19</v>
      </c>
      <c r="E29" s="9" t="s">
        <v>36</v>
      </c>
      <c r="F29" s="7">
        <v>1302</v>
      </c>
      <c r="G29" s="11">
        <v>0</v>
      </c>
      <c r="H29" s="7">
        <v>250</v>
      </c>
      <c r="I29" s="7">
        <v>50</v>
      </c>
      <c r="J29" s="18">
        <f t="shared" si="0"/>
        <v>2127.38</v>
      </c>
      <c r="K29" s="7">
        <f t="shared" si="1"/>
        <v>3729.38</v>
      </c>
    </row>
    <row r="30" spans="2:11" s="5" customFormat="1" ht="50.65" customHeight="1" x14ac:dyDescent="0.25">
      <c r="B30" s="12">
        <v>14</v>
      </c>
      <c r="C30" s="6" t="s">
        <v>41</v>
      </c>
      <c r="D30" s="8" t="s">
        <v>17</v>
      </c>
      <c r="E30" s="9" t="s">
        <v>36</v>
      </c>
      <c r="F30" s="7">
        <v>1302</v>
      </c>
      <c r="G30" s="11">
        <v>0</v>
      </c>
      <c r="H30" s="7">
        <v>250</v>
      </c>
      <c r="I30" s="7">
        <v>50</v>
      </c>
      <c r="J30" s="18">
        <f t="shared" si="0"/>
        <v>2127.38</v>
      </c>
      <c r="K30" s="7">
        <f t="shared" si="1"/>
        <v>3729.38</v>
      </c>
    </row>
    <row r="31" spans="2:11" s="5" customFormat="1" ht="50.65" customHeight="1" x14ac:dyDescent="0.25">
      <c r="B31" s="12">
        <v>15</v>
      </c>
      <c r="C31" s="6" t="s">
        <v>41</v>
      </c>
      <c r="D31" s="8" t="s">
        <v>18</v>
      </c>
      <c r="E31" s="9" t="s">
        <v>36</v>
      </c>
      <c r="F31" s="7">
        <v>1302</v>
      </c>
      <c r="G31" s="11">
        <v>0</v>
      </c>
      <c r="H31" s="7">
        <v>250</v>
      </c>
      <c r="I31" s="7">
        <v>50</v>
      </c>
      <c r="J31" s="18">
        <f t="shared" si="0"/>
        <v>2127.38</v>
      </c>
      <c r="K31" s="7">
        <f t="shared" si="1"/>
        <v>3729.38</v>
      </c>
    </row>
    <row r="32" spans="2:11" s="5" customFormat="1" ht="50.65" customHeight="1" x14ac:dyDescent="0.25">
      <c r="B32" s="12">
        <v>16</v>
      </c>
      <c r="C32" s="6" t="s">
        <v>41</v>
      </c>
      <c r="D32" s="8" t="s">
        <v>20</v>
      </c>
      <c r="E32" s="9" t="s">
        <v>34</v>
      </c>
      <c r="F32" s="7">
        <v>1381</v>
      </c>
      <c r="G32" s="11">
        <v>0</v>
      </c>
      <c r="H32" s="7">
        <v>250</v>
      </c>
      <c r="I32" s="7">
        <v>75</v>
      </c>
      <c r="J32" s="18">
        <f t="shared" si="0"/>
        <v>2127.38</v>
      </c>
      <c r="K32" s="7">
        <f t="shared" si="1"/>
        <v>3833.38</v>
      </c>
    </row>
    <row r="33" spans="2:11" s="5" customFormat="1" ht="50.65" customHeight="1" thickBot="1" x14ac:dyDescent="0.3">
      <c r="B33" s="12">
        <v>17</v>
      </c>
      <c r="C33" s="19" t="s">
        <v>41</v>
      </c>
      <c r="D33" s="20" t="s">
        <v>21</v>
      </c>
      <c r="E33" s="21" t="s">
        <v>31</v>
      </c>
      <c r="F33" s="22">
        <v>1128</v>
      </c>
      <c r="G33" s="23">
        <v>0</v>
      </c>
      <c r="H33" s="22">
        <v>250</v>
      </c>
      <c r="I33" s="22">
        <v>50</v>
      </c>
      <c r="J33" s="18">
        <f t="shared" si="0"/>
        <v>2127.38</v>
      </c>
      <c r="K33" s="22">
        <f>+SUM(F33:J33)</f>
        <v>3555.38</v>
      </c>
    </row>
    <row r="34" spans="2:11" s="5" customFormat="1" ht="30" customHeight="1" thickBot="1" x14ac:dyDescent="0.3">
      <c r="B34" s="46" t="s">
        <v>44</v>
      </c>
      <c r="C34" s="46"/>
      <c r="D34" s="46"/>
      <c r="E34" s="46"/>
      <c r="F34" s="46"/>
      <c r="G34" s="46"/>
      <c r="H34" s="46"/>
      <c r="I34" s="46"/>
      <c r="J34" s="46"/>
      <c r="K34" s="46"/>
    </row>
    <row r="35" spans="2:11" s="2" customFormat="1" ht="47.25" customHeight="1" thickBot="1" x14ac:dyDescent="0.3">
      <c r="B35" s="42" t="s">
        <v>0</v>
      </c>
      <c r="C35" s="42" t="s">
        <v>38</v>
      </c>
      <c r="D35" s="42" t="s">
        <v>1</v>
      </c>
      <c r="E35" s="40" t="s">
        <v>27</v>
      </c>
      <c r="F35" s="43" t="s">
        <v>24</v>
      </c>
      <c r="G35" s="43" t="s">
        <v>2</v>
      </c>
      <c r="H35" s="43" t="s">
        <v>3</v>
      </c>
      <c r="I35" s="43" t="s">
        <v>4</v>
      </c>
      <c r="J35" s="43" t="s">
        <v>6</v>
      </c>
      <c r="K35" s="43" t="s">
        <v>5</v>
      </c>
    </row>
    <row r="36" spans="2:11" s="5" customFormat="1" ht="50.85" customHeight="1" x14ac:dyDescent="0.25">
      <c r="B36" s="24">
        <v>1</v>
      </c>
      <c r="C36" s="25" t="s">
        <v>39</v>
      </c>
      <c r="D36" s="26" t="s">
        <v>22</v>
      </c>
      <c r="E36" s="27" t="s">
        <v>49</v>
      </c>
      <c r="F36" s="18">
        <v>6925</v>
      </c>
      <c r="G36" s="18">
        <v>0</v>
      </c>
      <c r="H36" s="18">
        <v>250</v>
      </c>
      <c r="I36" s="18">
        <v>0</v>
      </c>
      <c r="J36" s="18">
        <v>2000</v>
      </c>
      <c r="K36" s="18">
        <f>SUM(F36:J36)</f>
        <v>9175</v>
      </c>
    </row>
    <row r="37" spans="2:11" s="5" customFormat="1" ht="50.85" customHeight="1" x14ac:dyDescent="0.25">
      <c r="B37" s="36">
        <v>2</v>
      </c>
      <c r="C37" s="25" t="s">
        <v>39</v>
      </c>
      <c r="D37" s="37" t="s">
        <v>51</v>
      </c>
      <c r="E37" s="38" t="s">
        <v>52</v>
      </c>
      <c r="F37" s="39">
        <v>5011</v>
      </c>
      <c r="G37" s="39"/>
      <c r="H37" s="39">
        <v>250</v>
      </c>
      <c r="I37" s="39"/>
      <c r="J37" s="39">
        <v>1000</v>
      </c>
      <c r="K37" s="18">
        <f>SUM(F37:J37)</f>
        <v>6261</v>
      </c>
    </row>
    <row r="38" spans="2:11" s="5" customFormat="1" ht="50.85" customHeight="1" thickBot="1" x14ac:dyDescent="0.3">
      <c r="B38" s="28">
        <v>3</v>
      </c>
      <c r="C38" s="29" t="s">
        <v>39</v>
      </c>
      <c r="D38" s="20" t="s">
        <v>42</v>
      </c>
      <c r="E38" s="21" t="s">
        <v>43</v>
      </c>
      <c r="F38" s="22">
        <v>6000</v>
      </c>
      <c r="G38" s="22">
        <v>0</v>
      </c>
      <c r="H38" s="22">
        <v>250</v>
      </c>
      <c r="I38" s="22">
        <v>0</v>
      </c>
      <c r="J38" s="22">
        <v>2000</v>
      </c>
      <c r="K38" s="22">
        <f>SUM(F38:J38)</f>
        <v>8250</v>
      </c>
    </row>
    <row r="39" spans="2:11" s="5" customFormat="1" ht="30" customHeight="1" thickBot="1" x14ac:dyDescent="0.3">
      <c r="B39" s="46" t="s">
        <v>26</v>
      </c>
      <c r="C39" s="46"/>
      <c r="D39" s="46"/>
      <c r="E39" s="46"/>
      <c r="F39" s="46"/>
      <c r="G39" s="46"/>
      <c r="H39" s="46"/>
      <c r="I39" s="46"/>
      <c r="J39" s="46"/>
      <c r="K39" s="46"/>
    </row>
    <row r="40" spans="2:11" s="2" customFormat="1" ht="47.25" customHeight="1" thickBot="1" x14ac:dyDescent="0.3">
      <c r="B40" s="42" t="s">
        <v>0</v>
      </c>
      <c r="C40" s="42" t="s">
        <v>38</v>
      </c>
      <c r="D40" s="42" t="s">
        <v>1</v>
      </c>
      <c r="E40" s="40" t="s">
        <v>27</v>
      </c>
      <c r="F40" s="43" t="s">
        <v>24</v>
      </c>
      <c r="G40" s="43" t="s">
        <v>2</v>
      </c>
      <c r="H40" s="43" t="s">
        <v>3</v>
      </c>
      <c r="I40" s="43" t="s">
        <v>4</v>
      </c>
      <c r="J40" s="43" t="s">
        <v>6</v>
      </c>
      <c r="K40" s="43" t="s">
        <v>5</v>
      </c>
    </row>
    <row r="41" spans="2:11" s="2" customFormat="1" ht="50.85" customHeight="1" x14ac:dyDescent="0.25">
      <c r="B41" s="12">
        <v>1</v>
      </c>
      <c r="C41" s="30" t="s">
        <v>40</v>
      </c>
      <c r="D41" s="1" t="s">
        <v>57</v>
      </c>
      <c r="E41" s="14" t="s">
        <v>46</v>
      </c>
      <c r="F41" s="16">
        <v>25000</v>
      </c>
      <c r="G41" s="18">
        <v>375</v>
      </c>
      <c r="H41" s="18">
        <v>250</v>
      </c>
      <c r="I41" s="17">
        <v>0</v>
      </c>
      <c r="J41" s="17">
        <v>0</v>
      </c>
      <c r="K41" s="18">
        <f>+F41+G41+H41</f>
        <v>25625</v>
      </c>
    </row>
    <row r="42" spans="2:11" s="5" customFormat="1" ht="50.85" customHeight="1" x14ac:dyDescent="0.25">
      <c r="B42" s="12">
        <v>2</v>
      </c>
      <c r="C42" s="10" t="s">
        <v>40</v>
      </c>
      <c r="D42" s="44" t="s">
        <v>54</v>
      </c>
      <c r="E42" s="14" t="s">
        <v>50</v>
      </c>
      <c r="F42" s="16">
        <v>15500</v>
      </c>
      <c r="G42" s="18">
        <v>375</v>
      </c>
      <c r="H42" s="18">
        <v>250</v>
      </c>
      <c r="I42" s="17">
        <v>0</v>
      </c>
      <c r="J42" s="17"/>
      <c r="K42" s="18">
        <f>+F42+G42+H42</f>
        <v>16125</v>
      </c>
    </row>
    <row r="43" spans="2:11" s="5" customFormat="1" ht="50.85" customHeight="1" thickBot="1" x14ac:dyDescent="0.3">
      <c r="B43" s="34">
        <v>3</v>
      </c>
      <c r="C43" s="31" t="s">
        <v>40</v>
      </c>
      <c r="D43" s="33" t="s">
        <v>55</v>
      </c>
      <c r="E43" s="45" t="s">
        <v>37</v>
      </c>
      <c r="F43" s="32">
        <v>13000</v>
      </c>
      <c r="G43" s="32">
        <v>375</v>
      </c>
      <c r="H43" s="32">
        <v>250</v>
      </c>
      <c r="I43" s="32">
        <v>0</v>
      </c>
      <c r="J43" s="32">
        <v>0</v>
      </c>
      <c r="K43" s="32">
        <f>SUM(F43:J43)</f>
        <v>13625</v>
      </c>
    </row>
    <row r="44" spans="2:11" ht="15.75" thickTop="1" x14ac:dyDescent="0.25"/>
    <row r="46" spans="2:11" x14ac:dyDescent="0.25">
      <c r="E46" s="3" t="s">
        <v>45</v>
      </c>
    </row>
  </sheetData>
  <mergeCells count="4">
    <mergeCell ref="B34:K34"/>
    <mergeCell ref="B39:K39"/>
    <mergeCell ref="B13:K14"/>
    <mergeCell ref="B15:K15"/>
  </mergeCells>
  <phoneticPr fontId="8" type="noConversion"/>
  <printOptions horizontalCentered="1"/>
  <pageMargins left="0" right="0" top="0.59055118110236227" bottom="0.78740157480314965" header="0.31496062992125984" footer="0.31496062992125984"/>
  <pageSetup paperSize="137" scale="55" fitToHeight="0" orientation="landscape" r:id="rId1"/>
  <colBreaks count="1" manualBreakCount="1">
    <brk id="12" max="7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011, 021, 022</vt:lpstr>
      <vt:lpstr>'RENGLON 011, 021, 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Marroquin</dc:creator>
  <cp:lastModifiedBy>CINDY  CARRETO</cp:lastModifiedBy>
  <cp:lastPrinted>2024-03-12T15:36:38Z</cp:lastPrinted>
  <dcterms:created xsi:type="dcterms:W3CDTF">2016-02-03T22:49:00Z</dcterms:created>
  <dcterms:modified xsi:type="dcterms:W3CDTF">2024-05-06T20:59:32Z</dcterms:modified>
</cp:coreProperties>
</file>